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Pending bookings" sheetId="2" state="visible" r:id="rId4"/>
    <sheet name="Summary" sheetId="3" state="visible" r:id="rId5"/>
  </sheets>
  <definedNames>
    <definedName function="false" hidden="true" localSheetId="1" name="_xlnm._FilterDatabase" vbProcedure="false">'Pending bookings'!$A$1:$AE$75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<sst xmlns="http://schemas.openxmlformats.org/spreadsheetml/2006/main" count="1377" uniqueCount="408">
  <si>
    <t xml:space="preserve">Pending bookings – status check list for the sales team</t>
  </si>
  <si>
    <t xml:space="preserve">Source: wk.propertylab.com.my → bookings whose deal is NOT Lost and whose booking record is NOT Completed. Extracted 2026-09-26. "Days since booking" and "Days since last touch" are formulas on TODAY(), so they update every time the file is opened.</t>
  </si>
  <si>
    <t xml:space="preserve">Three groups (column B)</t>
  </si>
  <si>
    <t xml:space="preserve">A · Booked – SPA pending: the deal is at Booked and the booking is Active with SPA Pending. These are the live bookings waiting on SPA / loan. The older the booking, the more urgent the check.</t>
  </si>
  <si>
    <t xml:space="preserve">B · Deal Converted but booking record still open: the deal was marked Converted, but the booking row still says Active / SPA Pending (and usually has no SPA or LO signed date). The customer is fine; the RECORD needs updating so commission, post-VP tracking and reports are right.</t>
  </si>
  <si>
    <t xml:space="preserve">C · Conflict: booking Cancelled but deal Converted – the two records disagree; one must be corrected.</t>
  </si>
  <si>
    <t xml:space="preserve">Dropped bookings are NOT here – they are in the separate "Dropped cases" review file.</t>
  </si>
  <si>
    <t xml:space="preserve">Columns to read first</t>
  </si>
  <si>
    <t xml:space="preserve">Days since booking → how long the customer has been waiting. Days since last touch → how long since anyone in the CRM did anything to this deal or booking. "What to check / update" is the suggested action from the data.</t>
  </si>
  <si>
    <t xml:space="preserve">Source = "Legacy import" means the booking came in from the old file on 21/28 July 2026 as Booked and has not been touched since – its real status is unknown to the CRM.</t>
  </si>
  <si>
    <t xml:space="preserve">Data-quality flags</t>
  </si>
  <si>
    <t xml:space="preserve">10 bookings have NO booking date in the CRM, so their day counts are blank – fill the date when you update them. One booking (Binastra Cochrane, 2026-09-28) is dated in the future – probably a typo. Three Converted bookings under the name Wai Kit (Maxim Risen, Andaman Bandar Sunway, Residensi Peel) look like test records – confirm and delete rather than update.</t>
  </si>
  <si>
    <t xml:space="preserve">Yellow columns are for the sales team: current status (dropdown) and action / notes.</t>
  </si>
  <si>
    <t xml:space="preserve">#</t>
  </si>
  <si>
    <t xml:space="preserve">Group</t>
  </si>
  <si>
    <t xml:space="preserve">Lead ID</t>
  </si>
  <si>
    <t xml:space="preserve">Customer</t>
  </si>
  <si>
    <t xml:space="preserve">Phone</t>
  </si>
  <si>
    <t xml:space="preserve">Owner (CRM)</t>
  </si>
  <si>
    <t xml:space="preserve">Closer</t>
  </si>
  <si>
    <t xml:space="preserve">Project</t>
  </si>
  <si>
    <t xml:space="preserve">Unit</t>
  </si>
  <si>
    <t xml:space="preserve">Net price (RM)</t>
  </si>
  <si>
    <t xml:space="preserve">Booking date</t>
  </si>
  <si>
    <t xml:space="preserve">Days since booking</t>
  </si>
  <si>
    <t xml:space="preserve">Age bucket</t>
  </si>
  <si>
    <t xml:space="preserve">Deal status</t>
  </si>
  <si>
    <t xml:space="preserve">Booking status</t>
  </si>
  <si>
    <t xml:space="preserve">SPA status</t>
  </si>
  <si>
    <t xml:space="preserve">SPA signed</t>
  </si>
  <si>
    <t xml:space="preserve">LO signed</t>
  </si>
  <si>
    <t xml:space="preserve">Leader review</t>
  </si>
  <si>
    <t xml:space="preserve">Last touch on deal/booking</t>
  </si>
  <si>
    <t xml:space="preserve">Days since last touch</t>
  </si>
  <si>
    <t xml:space="preserve">Last updated by</t>
  </si>
  <si>
    <t xml:space="preserve">Source</t>
  </si>
  <si>
    <t xml:space="preserve">Post-VP progress</t>
  </si>
  <si>
    <t xml:space="preserve">Other deals of this lead</t>
  </si>
  <si>
    <t xml:space="preserve">Notes on the lead</t>
  </si>
  <si>
    <t xml:space="preserve">Latest CRM activity</t>
  </si>
  <si>
    <t xml:space="preserve">What to check / update (analysis)</t>
  </si>
  <si>
    <t xml:space="preserve">Sales: current status</t>
  </si>
  <si>
    <t xml:space="preserve">Sales: action / notes</t>
  </si>
  <si>
    <t xml:space="preserve">CRM link</t>
  </si>
  <si>
    <t xml:space="preserve">A · Booked – SPA pending</t>
  </si>
  <si>
    <r>
      <rPr>
        <sz val="9"/>
        <rFont val="Arial"/>
        <family val="0"/>
        <charset val="1"/>
      </rPr>
      <t xml:space="preserve">Kian Hui @ </t>
    </r>
    <r>
      <rPr>
        <sz val="9"/>
        <rFont val="WenQuanYi Zen Hei"/>
        <family val="2"/>
      </rPr>
      <t xml:space="preserve">建輝</t>
    </r>
  </si>
  <si>
    <t xml:space="preserve">60125251263</t>
  </si>
  <si>
    <t xml:space="preserve">Unassigned</t>
  </si>
  <si>
    <t xml:space="preserve">—</t>
  </si>
  <si>
    <t xml:space="preserve">Sutera KLCC</t>
  </si>
  <si>
    <t xml:space="preserve">Unit L-19-10</t>
  </si>
  <si>
    <t xml:space="preserve">Booked</t>
  </si>
  <si>
    <t xml:space="preserve">Active</t>
  </si>
  <si>
    <t xml:space="preserve">Pending</t>
  </si>
  <si>
    <t xml:space="preserve">Shawn Ku</t>
  </si>
  <si>
    <t xml:space="preserve">Entered in CRM</t>
  </si>
  <si>
    <t xml:space="preserve">No post-VP stages</t>
  </si>
  <si>
    <t xml:space="preserve">No activity logged</t>
  </si>
  <si>
    <t xml:space="preserve">No booking date in the CRM – fill it in. Confirm with the customer/developer: SPA signed? loan approved? If signed → set SPA Signed + date and convert the deal. If it fell through → mark the deal Lost with the reason.</t>
  </si>
  <si>
    <t xml:space="preserve">https://wk.propertylab.com.my/manage/leads/68b9b165-c7f5-4456-a034-3fa26233e1f2</t>
  </si>
  <si>
    <t xml:space="preserve">Wong Chen shau</t>
  </si>
  <si>
    <t xml:space="preserve">60165037507</t>
  </si>
  <si>
    <t xml:space="preserve">Binastra Cochrane</t>
  </si>
  <si>
    <t xml:space="preserve">Unit A-12-01</t>
  </si>
  <si>
    <t xml:space="preserve">Zen Chua</t>
  </si>
  <si>
    <r>
      <rPr>
        <sz val="9"/>
        <rFont val="Arial"/>
        <family val="0"/>
        <charset val="1"/>
      </rPr>
      <t xml:space="preserve">2026-09-14 – Registered for session: Registered for Bangsar South </t>
    </r>
    <r>
      <rPr>
        <sz val="9"/>
        <rFont val="WenQuanYi Zen Hei"/>
        <family val="2"/>
      </rPr>
      <t xml:space="preserve">区域分析 — </t>
    </r>
    <r>
      <rPr>
        <sz val="9"/>
        <rFont val="Arial"/>
        <family val="0"/>
        <charset val="1"/>
      </rPr>
      <t xml:space="preserve">15 Sep 2026, 8:00pm</t>
    </r>
  </si>
  <si>
    <t xml:space="preserve">https://wk.propertylab.com.my/manage/leads/5c46ff05-4984-4b4f-97d3-6c8e156d7705</t>
  </si>
  <si>
    <t xml:space="preserve">Lau Tiam Poh</t>
  </si>
  <si>
    <t xml:space="preserve">491753550919</t>
  </si>
  <si>
    <t xml:space="preserve">Unit 13A-12</t>
  </si>
  <si>
    <t xml:space="preserve">Legacy import</t>
  </si>
  <si>
    <t xml:space="preserve">Birch (Lost); Maxim Risen (Lost); Mira (Lost); Sunway Velocity 2 (Lost); Residensi Peel (Peel Lane) (Converted); Exsim CIQ (Converted)</t>
  </si>
  <si>
    <t xml:space="preserve">Imported from the old file as Booked; nothing updated since. Confirm with the customer/developer: SPA signed? loan approved? If signed → set SPA Signed + date and convert the deal. If it fell through → mark the deal Lost with the reason.</t>
  </si>
  <si>
    <t xml:space="preserve">https://wk.propertylab.com.my/manage/leads/c43cecc8-7657-4dec-906d-9103b4823178</t>
  </si>
  <si>
    <t xml:space="preserve">Low Yin Ying / Tan Bin Gui</t>
  </si>
  <si>
    <t xml:space="preserve">6588855317</t>
  </si>
  <si>
    <t xml:space="preserve">Ke Xin</t>
  </si>
  <si>
    <t xml:space="preserve">Unit 13A-16</t>
  </si>
  <si>
    <t xml:space="preserve">Residensi Peel (Peel Lane) (Converted); Exsim CIQ (Converted); Flexus (Converted); THE RIA (Converted)</t>
  </si>
  <si>
    <t xml:space="preserve">https://wk.propertylab.com.my/manage/leads/e3ad7f08-dd2e-4445-a2cf-64b429e80333</t>
  </si>
  <si>
    <t xml:space="preserve">KONG FUNG FEI / Liew Kee King</t>
  </si>
  <si>
    <t xml:space="preserve">60168828777</t>
  </si>
  <si>
    <t xml:space="preserve">Unit 37-09</t>
  </si>
  <si>
    <t xml:space="preserve">Binastra Cochrane (Booked)</t>
  </si>
  <si>
    <t xml:space="preserve">https://wk.propertylab.com.my/manage/leads/2143aa06-e59b-48a1-b920-b2ac2c26b0b9</t>
  </si>
  <si>
    <t xml:space="preserve">Billy Fong Kum Hoong</t>
  </si>
  <si>
    <t xml:space="preserve">60163897519</t>
  </si>
  <si>
    <t xml:space="preserve">Unit 27-08</t>
  </si>
  <si>
    <t xml:space="preserve">https://wk.propertylab.com.my/manage/leads/905c3c06-c595-443b-bf23-96f4d383c8f3</t>
  </si>
  <si>
    <t xml:space="preserve">Loke Jia Jun</t>
  </si>
  <si>
    <t xml:space="preserve">64211529516</t>
  </si>
  <si>
    <t xml:space="preserve">Unit 22-09</t>
  </si>
  <si>
    <t xml:space="preserve">Sunway Velocity 2 (Converted)</t>
  </si>
  <si>
    <t xml:space="preserve">https://wk.propertylab.com.my/manage/leads/6ac8e20c-95c7-414e-8613-06f86da6b56d</t>
  </si>
  <si>
    <t xml:space="preserve">Yong Mee wei</t>
  </si>
  <si>
    <t xml:space="preserve">601111288821</t>
  </si>
  <si>
    <t xml:space="preserve">Unit 23-09</t>
  </si>
  <si>
    <t xml:space="preserve">Residensi Peel (Peel Lane) (Lost)</t>
  </si>
  <si>
    <t xml:space="preserve">https://wk.propertylab.com.my/manage/leads/b1c6f768-042e-41ae-a334-fa822605ef9b</t>
  </si>
  <si>
    <t xml:space="preserve">CHAI HANN SHENG</t>
  </si>
  <si>
    <t xml:space="preserve">6583566246</t>
  </si>
  <si>
    <t xml:space="preserve">Dylan Ngan</t>
  </si>
  <si>
    <t xml:space="preserve">Unit 27-09</t>
  </si>
  <si>
    <r>
      <rPr>
        <sz val="9"/>
        <rFont val="Arial"/>
        <family val="0"/>
        <charset val="1"/>
      </rPr>
      <t xml:space="preserve">2026-08-24 – Registered for session: Registered for Cochrane </t>
    </r>
    <r>
      <rPr>
        <sz val="9"/>
        <rFont val="WenQuanYi Zen Hei"/>
        <family val="2"/>
      </rPr>
      <t xml:space="preserve">新盘线上讲座 </t>
    </r>
    <r>
      <rPr>
        <sz val="9"/>
        <rFont val="Arial"/>
        <family val="0"/>
        <charset val="1"/>
      </rPr>
      <t xml:space="preserve">- 24 Aug — 24 Aug 2026, 8:00pm</t>
    </r>
  </si>
  <si>
    <t xml:space="preserve">https://wk.propertylab.com.my/manage/leads/62f344ca-0189-4a67-bcc5-9ebafe11b908</t>
  </si>
  <si>
    <t xml:space="preserve">CHAN YIN LOONG</t>
  </si>
  <si>
    <t xml:space="preserve">6590535436</t>
  </si>
  <si>
    <t xml:space="preserve">Unit 22-12</t>
  </si>
  <si>
    <t xml:space="preserve">One Sentosa (Lost)</t>
  </si>
  <si>
    <t xml:space="preserve">https://wk.propertylab.com.my/manage/leads/b5a5d0d6-349a-4115-b150-c952f22c16fc</t>
  </si>
  <si>
    <t xml:space="preserve">Lee Then Choy</t>
  </si>
  <si>
    <t xml:space="preserve">60123793766</t>
  </si>
  <si>
    <t xml:space="preserve">Unit 13A-15</t>
  </si>
  <si>
    <t xml:space="preserve">Residensi Peel (Peel Lane) (Converted)</t>
  </si>
  <si>
    <r>
      <rPr>
        <sz val="9"/>
        <rFont val="Arial"/>
        <family val="0"/>
        <charset val="1"/>
      </rPr>
      <t xml:space="preserve">2026-09-16 – Registered for session: Registered for AI</t>
    </r>
    <r>
      <rPr>
        <sz val="9"/>
        <rFont val="WenQuanYi Zen Hei"/>
        <family val="2"/>
      </rPr>
      <t xml:space="preserve">买房训练营 </t>
    </r>
    <r>
      <rPr>
        <sz val="9"/>
        <rFont val="Arial"/>
        <family val="0"/>
        <charset val="1"/>
      </rPr>
      <t xml:space="preserve">- 16 Sep 2026 — 16 Sep 2026, 8:00pm</t>
    </r>
  </si>
  <si>
    <t xml:space="preserve">https://wk.propertylab.com.my/manage/leads/88b9a991-f8b5-4411-8b56-b0dc1cdd7c2d</t>
  </si>
  <si>
    <t xml:space="preserve">Indii Chooi Weng Ning</t>
  </si>
  <si>
    <t xml:space="preserve">60129050809</t>
  </si>
  <si>
    <t xml:space="preserve">Unit 23A-10</t>
  </si>
  <si>
    <r>
      <rPr>
        <sz val="9"/>
        <rFont val="Arial"/>
        <family val="0"/>
        <charset val="1"/>
      </rPr>
      <t xml:space="preserve">2026-09-04 – Registered for session: Registered for </t>
    </r>
    <r>
      <rPr>
        <sz val="9"/>
        <rFont val="WenQuanYi Zen Hei"/>
        <family val="2"/>
      </rPr>
      <t xml:space="preserve">那些年买 </t>
    </r>
    <r>
      <rPr>
        <sz val="9"/>
        <rFont val="Arial"/>
        <family val="0"/>
        <charset val="1"/>
      </rPr>
      <t xml:space="preserve">Landed </t>
    </r>
    <r>
      <rPr>
        <sz val="9"/>
        <rFont val="WenQuanYi Zen Hei"/>
        <family val="2"/>
      </rPr>
      <t xml:space="preserve">踩过的坑 — </t>
    </r>
    <r>
      <rPr>
        <sz val="9"/>
        <rFont val="Arial"/>
        <family val="0"/>
        <charset val="1"/>
      </rPr>
      <t xml:space="preserve">4 Sep 2026, 8:00pm</t>
    </r>
  </si>
  <si>
    <t xml:space="preserve">https://wk.propertylab.com.my/manage/leads/d64cf454-655d-4791-a778-1e6dec9ce1c3</t>
  </si>
  <si>
    <t xml:space="preserve">Fong Mee Yee</t>
  </si>
  <si>
    <t xml:space="preserve">60162190399</t>
  </si>
  <si>
    <t xml:space="preserve">Unit 16-05</t>
  </si>
  <si>
    <r>
      <rPr>
        <sz val="9"/>
        <rFont val="Arial"/>
        <family val="0"/>
        <charset val="1"/>
      </rPr>
      <t xml:space="preserve">2026-09-09 – Clicked join link: Clicked their join link for Bandar Sunway &amp; Maluri</t>
    </r>
    <r>
      <rPr>
        <sz val="9"/>
        <rFont val="WenQuanYi Zen Hei"/>
        <family val="2"/>
      </rPr>
      <t xml:space="preserve">新盘线上讲座 </t>
    </r>
    <r>
      <rPr>
        <sz val="9"/>
        <rFont val="Arial"/>
        <family val="0"/>
        <charset val="1"/>
      </rPr>
      <t xml:space="preserve">- 9 Sep</t>
    </r>
  </si>
  <si>
    <t xml:space="preserve">https://wk.propertylab.com.my/manage/leads/a3d46d24-c5c2-42a1-b061-8294f49bcd9e</t>
  </si>
  <si>
    <t xml:space="preserve">Sam CHONG ZHAO XIAN</t>
  </si>
  <si>
    <t xml:space="preserve">60192141757</t>
  </si>
  <si>
    <t xml:space="preserve">Unit 26-10</t>
  </si>
  <si>
    <t xml:space="preserve">https://wk.propertylab.com.my/manage/leads/74657fc5-77c4-4621-a7ff-019e6d8a410b</t>
  </si>
  <si>
    <t xml:space="preserve">WAON KENG LEONG</t>
  </si>
  <si>
    <t xml:space="preserve">60169336993</t>
  </si>
  <si>
    <t xml:space="preserve">Unit 12-13A</t>
  </si>
  <si>
    <r>
      <rPr>
        <sz val="9"/>
        <rFont val="Arial"/>
        <family val="0"/>
        <charset val="1"/>
      </rPr>
      <t xml:space="preserve">2026-09-15 – Registered for session: Registered for Bangsar South </t>
    </r>
    <r>
      <rPr>
        <sz val="9"/>
        <rFont val="WenQuanYi Zen Hei"/>
        <family val="2"/>
      </rPr>
      <t xml:space="preserve">区域分析 — </t>
    </r>
    <r>
      <rPr>
        <sz val="9"/>
        <rFont val="Arial"/>
        <family val="0"/>
        <charset val="1"/>
      </rPr>
      <t xml:space="preserve">15 Sep 2026, 8:00pm</t>
    </r>
  </si>
  <si>
    <t xml:space="preserve">https://wk.propertylab.com.my/manage/leads/0b4f3d15-6c06-4f88-892e-e4e9ea6caf3a</t>
  </si>
  <si>
    <t xml:space="preserve">Tee Shi Feng</t>
  </si>
  <si>
    <t xml:space="preserve">6590526968</t>
  </si>
  <si>
    <t xml:space="preserve">Unit 13A-09</t>
  </si>
  <si>
    <t xml:space="preserve">https://wk.propertylab.com.my/manage/leads/99905d13-3db0-44bd-8907-73f5357f5f42</t>
  </si>
  <si>
    <t xml:space="preserve">Ng Kuan Ching</t>
  </si>
  <si>
    <t xml:space="preserve">60122000453</t>
  </si>
  <si>
    <t xml:space="preserve">Unit 23A-09</t>
  </si>
  <si>
    <r>
      <rPr>
        <sz val="9"/>
        <rFont val="Arial"/>
        <family val="0"/>
        <charset val="1"/>
      </rPr>
      <t xml:space="preserve">2026-09-09 – Registered for session: Registered for Bandar Sunway &amp; Maluri</t>
    </r>
    <r>
      <rPr>
        <sz val="9"/>
        <rFont val="WenQuanYi Zen Hei"/>
        <family val="2"/>
      </rPr>
      <t xml:space="preserve">新盘线上讲座 </t>
    </r>
    <r>
      <rPr>
        <sz val="9"/>
        <rFont val="Arial"/>
        <family val="0"/>
        <charset val="1"/>
      </rPr>
      <t xml:space="preserve">- 9 Sep — 9 Sep 2026, 8:00pm</t>
    </r>
  </si>
  <si>
    <t xml:space="preserve">https://wk.propertylab.com.my/manage/leads/f88e17e8-d34d-4a2c-a327-114559164093</t>
  </si>
  <si>
    <t xml:space="preserve">Grace Lee Ee Ching</t>
  </si>
  <si>
    <t xml:space="preserve">60124378675</t>
  </si>
  <si>
    <t xml:space="preserve">Unit B-13-09</t>
  </si>
  <si>
    <t xml:space="preserve">Sutera KLCC (Lost); Exsim CIQ (Lost)</t>
  </si>
  <si>
    <t xml:space="preserve">https://wk.propertylab.com.my/manage/leads/3cb2bbef-b1ba-465e-96cd-042d6b2f9971</t>
  </si>
  <si>
    <t xml:space="preserve">Unit B-22-09</t>
  </si>
  <si>
    <t xml:space="preserve">Sutera KLCC (Booked)</t>
  </si>
  <si>
    <t xml:space="preserve">Katy Tang Chiar Chen</t>
  </si>
  <si>
    <t xml:space="preserve">60166775220</t>
  </si>
  <si>
    <t xml:space="preserve">Unit A-20-03</t>
  </si>
  <si>
    <t xml:space="preserve">https://wk.propertylab.com.my/manage/leads/641d90c6-df50-4697-be54-5d7b4742672a</t>
  </si>
  <si>
    <t xml:space="preserve">Stella Ting Hai Yin</t>
  </si>
  <si>
    <t xml:space="preserve">6738647050</t>
  </si>
  <si>
    <t xml:space="preserve">Unit B-0-08</t>
  </si>
  <si>
    <t xml:space="preserve">Confirm with the customer/developer: SPA signed? loan approved? If signed → set SPA Signed + date and convert the deal. If it fell through → mark the deal Lost with the reason.</t>
  </si>
  <si>
    <t xml:space="preserve">https://wk.propertylab.com.my/manage/leads/464febe4-79f3-4eb3-965e-e098dd0b5582</t>
  </si>
  <si>
    <t xml:space="preserve">Su Kah Hou</t>
  </si>
  <si>
    <t xml:space="preserve">6738976477</t>
  </si>
  <si>
    <t xml:space="preserve">Unit B-23-08</t>
  </si>
  <si>
    <t xml:space="preserve">Sunway Belfield (Converted)</t>
  </si>
  <si>
    <t xml:space="preserve">https://wk.propertylab.com.my/manage/leads/a3b11806-53e9-4273-9169-ca43167c73c5</t>
  </si>
  <si>
    <t xml:space="preserve">LEE SEE CHE</t>
  </si>
  <si>
    <t xml:space="preserve">60195979137</t>
  </si>
  <si>
    <t xml:space="preserve">Block B · Floor 12 · Unit 06</t>
  </si>
  <si>
    <t xml:space="preserve">https://wk.propertylab.com.my/manage/leads/67fd8809-7343-480e-b9b1-4259d57ba261</t>
  </si>
  <si>
    <t xml:space="preserve">Joshua Wong Choo Zen</t>
  </si>
  <si>
    <t xml:space="preserve">60122265152</t>
  </si>
  <si>
    <t xml:space="preserve">Block A · Floor 37 · Unit A-37-09</t>
  </si>
  <si>
    <r>
      <rPr>
        <sz val="9"/>
        <rFont val="Arial"/>
        <family val="0"/>
        <charset val="1"/>
      </rPr>
      <t xml:space="preserve">2026-08-24 : 🤖 AI </t>
    </r>
    <r>
      <rPr>
        <sz val="9"/>
        <rFont val="WenQuanYi Zen Hei"/>
        <family val="2"/>
      </rPr>
      <t xml:space="preserve">电话回报 </t>
    </r>
    <r>
      <rPr>
        <sz val="9"/>
        <rFont val="Arial"/>
        <family val="0"/>
        <charset val="1"/>
      </rPr>
      <t xml:space="preserve">· Cochrane Webinar </t>
    </r>
    <r>
      <rPr>
        <sz val="9"/>
        <rFont val="WenQuanYi Zen Hei"/>
        <family val="2"/>
      </rPr>
      <t xml:space="preserve">报名欢迎 </t>
    </r>
    <r>
      <rPr>
        <sz val="9"/>
        <rFont val="Arial"/>
        <family val="0"/>
        <charset val="1"/>
      </rPr>
      <t xml:space="preserve">Call</t>
    </r>
    <r>
      <rPr>
        <sz val="9"/>
        <rFont val="WenQuanYi Zen Hei"/>
        <family val="2"/>
      </rPr>
      <t xml:space="preserve">（</t>
    </r>
    <r>
      <rPr>
        <sz val="9"/>
        <rFont val="Arial"/>
        <family val="0"/>
        <charset val="1"/>
      </rPr>
      <t xml:space="preserve">0</t>
    </r>
    <r>
      <rPr>
        <sz val="9"/>
        <rFont val="WenQuanYi Zen Hei"/>
        <family val="2"/>
      </rPr>
      <t xml:space="preserve">分</t>
    </r>
    <r>
      <rPr>
        <sz val="9"/>
        <rFont val="Arial"/>
        <family val="0"/>
        <charset val="1"/>
      </rPr>
      <t xml:space="preserve">20</t>
    </r>
    <r>
      <rPr>
        <sz val="9"/>
        <rFont val="WenQuanYi Zen Hei"/>
        <family val="2"/>
      </rPr>
      <t xml:space="preserve">秒 </t>
    </r>
    <r>
      <rPr>
        <sz val="9"/>
        <rFont val="Arial"/>
        <family val="0"/>
        <charset val="1"/>
      </rPr>
      <t xml:space="preserve">· Completed</t>
    </r>
    <r>
      <rPr>
        <sz val="9"/>
        <rFont val="WenQuanYi Zen Hei"/>
        <family val="2"/>
      </rPr>
      <t xml:space="preserve">）
</t>
    </r>
    <r>
      <rPr>
        <sz val="9"/>
        <rFont val="Arial"/>
        <family val="0"/>
        <charset val="1"/>
      </rPr>
      <t xml:space="preserve">The agent called the user to inform them about the Cochrane new project online seminar scheduled for August 24th. The user was mostly unintelligible during the call, and no further information was exchanged.
AI </t>
    </r>
    <r>
      <rPr>
        <sz val="9"/>
        <rFont val="WenQuanYi Zen Hei"/>
        <family val="2"/>
      </rPr>
      <t xml:space="preserve">了解到：
• </t>
    </r>
    <r>
      <rPr>
        <sz val="9"/>
        <rFont val="Arial"/>
        <family val="0"/>
        <charset val="1"/>
      </rPr>
      <t xml:space="preserve">will_attend: </t>
    </r>
    <r>
      <rPr>
        <sz val="9"/>
        <rFont val="WenQuanYi Zen Hei"/>
        <family val="2"/>
      </rPr>
      <t xml:space="preserve">否
• </t>
    </r>
    <r>
      <rPr>
        <sz val="9"/>
        <rFont val="Arial"/>
        <family val="0"/>
        <charset val="1"/>
      </rPr>
      <t xml:space="preserve">interest_level: low
• wants_followup: </t>
    </r>
    <r>
      <rPr>
        <sz val="9"/>
        <rFont val="WenQuanYi Zen Hei"/>
        <family val="2"/>
      </rPr>
      <t xml:space="preserve">否 </t>
    </r>
    <r>
      <rPr>
        <sz val="9"/>
        <rFont val="Arial"/>
        <family val="0"/>
        <charset val="1"/>
      </rPr>
      <t xml:space="preserve">| 2026-08-26 Shawn Ku [Binastra Cochrane]: Property Agent, when zoom he is showing much interested, and in the end booked from us, now processing loan, but he wish can swap to lower floors units</t>
    </r>
  </si>
  <si>
    <r>
      <rPr>
        <sz val="9"/>
        <rFont val="Arial"/>
        <family val="0"/>
        <charset val="1"/>
      </rPr>
      <t xml:space="preserve">2026-09-14 – Clicked join link: Clicked their join link for Cochrane </t>
    </r>
    <r>
      <rPr>
        <sz val="9"/>
        <rFont val="WenQuanYi Zen Hei"/>
        <family val="2"/>
      </rPr>
      <t xml:space="preserve">新盘线上讲座 </t>
    </r>
    <r>
      <rPr>
        <sz val="9"/>
        <rFont val="Arial"/>
        <family val="0"/>
        <charset val="1"/>
      </rPr>
      <t xml:space="preserve">- 24 Aug</t>
    </r>
  </si>
  <si>
    <t xml:space="preserve">https://wk.propertylab.com.my/manage/leads/2882d3f3-f629-4c1d-9623-b67e45e650cf</t>
  </si>
  <si>
    <t xml:space="preserve">Chong Wee Lung</t>
  </si>
  <si>
    <t xml:space="preserve">6738737177</t>
  </si>
  <si>
    <t xml:space="preserve">Unit A-40-08</t>
  </si>
  <si>
    <t xml:space="preserve">https://wk.propertylab.com.my/manage/leads/e282c1f9-f58b-4e6f-a4e9-5036bdc13478</t>
  </si>
  <si>
    <t xml:space="preserve">Keith Ong Guo Er</t>
  </si>
  <si>
    <t xml:space="preserve">60167202290</t>
  </si>
  <si>
    <t xml:space="preserve">Unit B-08-10</t>
  </si>
  <si>
    <t xml:space="preserve">https://wk.propertylab.com.my/manage/leads/12e069c5-a2c7-4768-b9d7-c12c2a583994</t>
  </si>
  <si>
    <t xml:space="preserve">Liang Shi Yun</t>
  </si>
  <si>
    <t xml:space="preserve">Unit A-50-06</t>
  </si>
  <si>
    <r>
      <rPr>
        <sz val="9"/>
        <rFont val="Arial"/>
        <family val="0"/>
        <charset val="1"/>
      </rPr>
      <t xml:space="preserve">2026-08-23 – Registered for session: Registered for Cochrane </t>
    </r>
    <r>
      <rPr>
        <sz val="9"/>
        <rFont val="WenQuanYi Zen Hei"/>
        <family val="2"/>
      </rPr>
      <t xml:space="preserve">新盘线上讲座 </t>
    </r>
    <r>
      <rPr>
        <sz val="9"/>
        <rFont val="Arial"/>
        <family val="0"/>
        <charset val="1"/>
      </rPr>
      <t xml:space="preserve">- 24 Aug — 24 Aug 2026, 8:00pm</t>
    </r>
  </si>
  <si>
    <t xml:space="preserve">https://wk.propertylab.com.my/manage/leads/400c878a-5f1d-431b-a62f-6890156acfc9</t>
  </si>
  <si>
    <t xml:space="preserve">Cheong Jia Seng</t>
  </si>
  <si>
    <t xml:space="preserve">60165973238</t>
  </si>
  <si>
    <t xml:space="preserve">Unit B-12-05</t>
  </si>
  <si>
    <t xml:space="preserve">Booking date is in the future – check it. Confirm with the customer/developer: SPA signed? loan approved? If signed → set SPA Signed + date and convert the deal. If it fell through → mark the deal Lost with the reason.</t>
  </si>
  <si>
    <t xml:space="preserve">https://wk.propertylab.com.my/manage/leads/d88a8079-048b-45c9-9302-f5adc5b033d1</t>
  </si>
  <si>
    <t xml:space="preserve">B · Deal Converted but booking record still open</t>
  </si>
  <si>
    <t xml:space="preserve">Xin Hui</t>
  </si>
  <si>
    <t xml:space="preserve">60172266328</t>
  </si>
  <si>
    <t xml:space="preserve">Unit B-32-10</t>
  </si>
  <si>
    <t xml:space="preserve">Converted</t>
  </si>
  <si>
    <t xml:space="preserve">2026-08-14 Shawn Ku [Binastra Cochrane]: Dylan's own lead, will do signing on tmr, 15 Aug 2026</t>
  </si>
  <si>
    <t xml:space="preserve">No booking date in the CRM – fill it in. Deal is Converted but the booking still shows Active / SPA Pending. Set the booking to Completed and fill the SPA signed date and the LO signed date.</t>
  </si>
  <si>
    <t xml:space="preserve">https://wk.propertylab.com.my/manage/leads/bd4fb0f4-05d1-4ea3-bd45-c0338f04a241</t>
  </si>
  <si>
    <t xml:space="preserve">Frank Chai Khai Siang</t>
  </si>
  <si>
    <t xml:space="preserve">85255002926</t>
  </si>
  <si>
    <t xml:space="preserve">Unit B-27-10</t>
  </si>
  <si>
    <t xml:space="preserve">https://wk.propertylab.com.my/manage/leads/39120b4d-6e82-473e-ad8b-79059e25b307</t>
  </si>
  <si>
    <t xml:space="preserve">Chen Chi-Wen</t>
  </si>
  <si>
    <t xml:space="preserve">886958142623</t>
  </si>
  <si>
    <t xml:space="preserve">Unit A-10-08</t>
  </si>
  <si>
    <t xml:space="preserve">https://wk.propertylab.com.my/manage/leads/529fc308-683c-43bb-a593-d7588b3cf269</t>
  </si>
  <si>
    <t xml:space="preserve">Desmond Quah Kah Jin</t>
  </si>
  <si>
    <t xml:space="preserve">60122567885</t>
  </si>
  <si>
    <t xml:space="preserve">Unit A-43-3a</t>
  </si>
  <si>
    <t xml:space="preserve">https://wk.propertylab.com.my/manage/leads/da90e11d-a4a5-4443-9057-5b288e860bae</t>
  </si>
  <si>
    <t xml:space="preserve">Keh Suk Lan &amp; Goh Yeow Chai</t>
  </si>
  <si>
    <t xml:space="preserve">60196683895</t>
  </si>
  <si>
    <t xml:space="preserve">Unit B-09-10</t>
  </si>
  <si>
    <t xml:space="preserve">https://wk.propertylab.com.my/manage/leads/b214ed02-af71-4c2c-9f82-5ecfb04f4546</t>
  </si>
  <si>
    <t xml:space="preserve">Wai Kit</t>
  </si>
  <si>
    <t xml:space="preserve">60125954886</t>
  </si>
  <si>
    <t xml:space="preserve">Maxim Risen</t>
  </si>
  <si>
    <t xml:space="preserve">Unit AAAA</t>
  </si>
  <si>
    <t xml:space="preserve">0/7 stages done; </t>
  </si>
  <si>
    <t xml:space="preserve">Andaman Bandar Sunway (Converted); Residensi Peel (Peel Lane) (Converted)</t>
  </si>
  <si>
    <t xml:space="preserve">2026-09-26 – Viewed project: Viewed ViiA Residences @ KL Eco CIty</t>
  </si>
  <si>
    <t xml:space="preserve">No booking date in the CRM – fill it in. Looks like a test record – confirm and delete. Deal is Converted but the booking still shows Active / SPA Pending. Set the booking to Completed and fill the SPA signed date and the LO signed date.</t>
  </si>
  <si>
    <t xml:space="preserve">https://wk.propertylab.com.my/manage/leads/c32c636b-c9cb-491b-968e-daac94c73260</t>
  </si>
  <si>
    <t xml:space="preserve">Andaman Bandar Sunway</t>
  </si>
  <si>
    <t xml:space="preserve">Maxim Risen (Converted); Residensi Peel (Peel Lane) (Converted)</t>
  </si>
  <si>
    <t xml:space="preserve">Residensi Peel (Peel Lane)</t>
  </si>
  <si>
    <t xml:space="preserve">Maxim Risen (Converted); Andaman Bandar Sunway (Converted)</t>
  </si>
  <si>
    <t xml:space="preserve">Sebastian Goh</t>
  </si>
  <si>
    <t xml:space="preserve">6581688612</t>
  </si>
  <si>
    <t xml:space="preserve">Unit B-17-10</t>
  </si>
  <si>
    <t xml:space="preserve">Deal is Converted but the booking still shows Active / SPA Pending. Set the booking to Completed and fill the SPA signed date and the LO signed date.</t>
  </si>
  <si>
    <t xml:space="preserve">https://wk.propertylab.com.my/manage/leads/e6723189-befd-4e29-a970-5c055d1e1fa6</t>
  </si>
  <si>
    <t xml:space="preserve">Kuang Yue Fan</t>
  </si>
  <si>
    <t xml:space="preserve">60174640335</t>
  </si>
  <si>
    <t xml:space="preserve">Unit 12-09</t>
  </si>
  <si>
    <t xml:space="preserve">Sunway Velocity 2 (Converted); Majestic Kiara (Lost)</t>
  </si>
  <si>
    <t xml:space="preserve">https://wk.propertylab.com.my/manage/leads/84733170-ea57-48cc-b348-4f91cbca4c2b</t>
  </si>
  <si>
    <t xml:space="preserve">Loh wai soong</t>
  </si>
  <si>
    <t xml:space="preserve">6593386268</t>
  </si>
  <si>
    <t xml:space="preserve">Unit 22-10</t>
  </si>
  <si>
    <r>
      <rPr>
        <sz val="9"/>
        <rFont val="Arial"/>
        <family val="0"/>
        <charset val="1"/>
      </rPr>
      <t xml:space="preserve">2026-09-05 – Registered for session: Registered for Cochrane </t>
    </r>
    <r>
      <rPr>
        <sz val="9"/>
        <rFont val="WenQuanYi Zen Hei"/>
        <family val="2"/>
      </rPr>
      <t xml:space="preserve">新盘线上讲座 </t>
    </r>
    <r>
      <rPr>
        <sz val="9"/>
        <rFont val="Arial"/>
        <family val="0"/>
        <charset val="1"/>
      </rPr>
      <t xml:space="preserve">- 5 September — 5 Sep 2026, 8:00pm</t>
    </r>
  </si>
  <si>
    <t xml:space="preserve">https://wk.propertylab.com.my/manage/leads/12c6c3ed-3c63-4c04-b727-982fc879e872</t>
  </si>
  <si>
    <t xml:space="preserve">Wong Hong Ven</t>
  </si>
  <si>
    <t xml:space="preserve">60123668483</t>
  </si>
  <si>
    <t xml:space="preserve">Unit 27-11</t>
  </si>
  <si>
    <t xml:space="preserve">2026-08-01 – Project fee refunded: Project fee refunded — Binastra Cochrane</t>
  </si>
  <si>
    <t xml:space="preserve">https://wk.propertylab.com.my/manage/leads/5fb86f68-e367-4ab8-addc-7e5312b2750c</t>
  </si>
  <si>
    <t xml:space="preserve">Low Wai Fei</t>
  </si>
  <si>
    <t xml:space="preserve">60172103615</t>
  </si>
  <si>
    <t xml:space="preserve">Unit 12-16</t>
  </si>
  <si>
    <t xml:space="preserve">Sunway Velocity 2 (Converted); Exsim CIQ (Converted); PSJ (Converted)</t>
  </si>
  <si>
    <t xml:space="preserve">https://wk.propertylab.com.my/manage/leads/6d9345a8-e9a8-45fb-a806-bb1c691923f0</t>
  </si>
  <si>
    <t xml:space="preserve">William Ong Tze Zen</t>
  </si>
  <si>
    <t xml:space="preserve">60123426829</t>
  </si>
  <si>
    <t xml:space="preserve">Unit 13A-10</t>
  </si>
  <si>
    <t xml:space="preserve">Residensi Peel (Peel Lane) (Converted); PSJ (Converted); THE SKIES (Converted)</t>
  </si>
  <si>
    <t xml:space="preserve">https://wk.propertylab.com.my/manage/leads/c88f6755-63f2-4dc2-9847-1f6ce3080b7b</t>
  </si>
  <si>
    <t xml:space="preserve">Law Siek Hooi</t>
  </si>
  <si>
    <t xml:space="preserve">6591477286</t>
  </si>
  <si>
    <t xml:space="preserve">Unit 28-10</t>
  </si>
  <si>
    <t xml:space="preserve">Exsim CIQ (Converted)</t>
  </si>
  <si>
    <t xml:space="preserve">https://wk.propertylab.com.my/manage/leads/c421b332-343b-41b0-be8c-22a38ade3730</t>
  </si>
  <si>
    <t xml:space="preserve">Sia Sie Peng</t>
  </si>
  <si>
    <t xml:space="preserve">6583165565</t>
  </si>
  <si>
    <t xml:space="preserve">Unit 30-10</t>
  </si>
  <si>
    <t xml:space="preserve">Residensi Peel (Peel Lane) (Converted); Exsim CIQ (Converted)</t>
  </si>
  <si>
    <t xml:space="preserve">https://wk.propertylab.com.my/manage/leads/132b8f40-a06f-4b8a-9af6-58bc65be0118</t>
  </si>
  <si>
    <t xml:space="preserve">Tan Wee Sern</t>
  </si>
  <si>
    <t xml:space="preserve">60176228881</t>
  </si>
  <si>
    <t xml:space="preserve">Unit 22-11</t>
  </si>
  <si>
    <t xml:space="preserve">https://wk.propertylab.com.my/manage/leads/f74ad803-2262-4a43-b7f2-67266b0cce94</t>
  </si>
  <si>
    <t xml:space="preserve">Ng Chen Wei</t>
  </si>
  <si>
    <t xml:space="preserve">60163721020</t>
  </si>
  <si>
    <t xml:space="preserve">Unit 26-11</t>
  </si>
  <si>
    <t xml:space="preserve">https://wk.propertylab.com.my/manage/leads/07e08f29-b48f-4b1c-8001-1579755de9c1</t>
  </si>
  <si>
    <t xml:space="preserve">Liew Yee Seong</t>
  </si>
  <si>
    <t xml:space="preserve">60125052212</t>
  </si>
  <si>
    <t xml:space="preserve">Unit 23-12</t>
  </si>
  <si>
    <t xml:space="preserve">https://wk.propertylab.com.my/manage/leads/3219df92-1c5b-460d-89e5-f7758d59ba38</t>
  </si>
  <si>
    <t xml:space="preserve">Lim Teik Li</t>
  </si>
  <si>
    <t xml:space="preserve">60125039268</t>
  </si>
  <si>
    <t xml:space="preserve">Unit 12-15</t>
  </si>
  <si>
    <t xml:space="preserve">https://wk.propertylab.com.my/manage/leads/442eea38-88ec-48bf-b6f6-dc6ce5d75d4f</t>
  </si>
  <si>
    <t xml:space="preserve">chong thong cheong</t>
  </si>
  <si>
    <t xml:space="preserve">6597530143</t>
  </si>
  <si>
    <t xml:space="preserve">Unit 13A-11</t>
  </si>
  <si>
    <t xml:space="preserve">PSJ (Converted)</t>
  </si>
  <si>
    <t xml:space="preserve">https://wk.propertylab.com.my/manage/leads/0a4c32aa-ef55-41c7-99c7-35c1c34702d8</t>
  </si>
  <si>
    <t xml:space="preserve">Jason Long Jia Kwang</t>
  </si>
  <si>
    <t xml:space="preserve">6581122680</t>
  </si>
  <si>
    <t xml:space="preserve">Unit 13A-13</t>
  </si>
  <si>
    <t xml:space="preserve">Residensi Peel (Peel Lane) (Converted); THE RIA (Converted)</t>
  </si>
  <si>
    <t xml:space="preserve">https://wk.propertylab.com.my/manage/leads/1b49c5e0-17c9-45ca-8559-188f27d3153e</t>
  </si>
  <si>
    <t xml:space="preserve">SIA JIA YONG</t>
  </si>
  <si>
    <t xml:space="preserve">60143809896</t>
  </si>
  <si>
    <t xml:space="preserve">Unit 22-16</t>
  </si>
  <si>
    <t xml:space="preserve">https://wk.propertylab.com.my/manage/leads/a81e8c05-6743-4dad-9fed-ddc30f5a653d</t>
  </si>
  <si>
    <t xml:space="preserve">Jason Ooi Chun Kuang</t>
  </si>
  <si>
    <t xml:space="preserve">60167769589</t>
  </si>
  <si>
    <t xml:space="preserve">Solarvest</t>
  </si>
  <si>
    <t xml:space="preserve">Unit 13-08</t>
  </si>
  <si>
    <t xml:space="preserve">Sutera KLCC (Lost)</t>
  </si>
  <si>
    <t xml:space="preserve">https://wk.propertylab.com.my/manage/leads/bc594abe-c8ee-4a65-985e-b057896d84da</t>
  </si>
  <si>
    <t xml:space="preserve">Fan Wai Kuan</t>
  </si>
  <si>
    <t xml:space="preserve">601159600818</t>
  </si>
  <si>
    <t xml:space="preserve">Unit 12-06</t>
  </si>
  <si>
    <t xml:space="preserve">https://wk.propertylab.com.my/manage/leads/bcb0e7ae-5f2a-436e-bdbf-736236d9e6f5</t>
  </si>
  <si>
    <t xml:space="preserve">Kee Hong Sheng</t>
  </si>
  <si>
    <t xml:space="preserve">6593451682</t>
  </si>
  <si>
    <t xml:space="preserve">Unit 25-11</t>
  </si>
  <si>
    <t xml:space="preserve">https://wk.propertylab.com.my/manage/leads/2746b296-7815-461b-86bf-72fde7109f9a</t>
  </si>
  <si>
    <t xml:space="preserve">LAI HONG YEO</t>
  </si>
  <si>
    <t xml:space="preserve">60126965345</t>
  </si>
  <si>
    <t xml:space="preserve">Unit 30-11</t>
  </si>
  <si>
    <t xml:space="preserve">https://wk.propertylab.com.my/manage/leads/c9c6b9c7-923c-4219-bccc-a9adca932b80</t>
  </si>
  <si>
    <t xml:space="preserve">Chau Chen Lien</t>
  </si>
  <si>
    <t xml:space="preserve">6586131025</t>
  </si>
  <si>
    <t xml:space="preserve">Unit 26-09</t>
  </si>
  <si>
    <t xml:space="preserve">https://wk.propertylab.com.my/manage/leads/6c5e0b95-c2c9-4b45-88cb-91923db46d77</t>
  </si>
  <si>
    <t xml:space="preserve">Not Signed</t>
  </si>
  <si>
    <t xml:space="preserve">Deal is Converted but the booking still shows Active / SPA Not Signed. Set the booking to Completed and fill the SPA signed date and the LO signed date.</t>
  </si>
  <si>
    <t xml:space="preserve">Ben MUN HAO YOONG</t>
  </si>
  <si>
    <t xml:space="preserve">60123804580</t>
  </si>
  <si>
    <t xml:space="preserve">Unit C-10-06</t>
  </si>
  <si>
    <t xml:space="preserve">2026-09-16 – Viewed project: Viewed Laurel Residence</t>
  </si>
  <si>
    <t xml:space="preserve">https://wk.propertylab.com.my/manage/leads/4892cb28-4e02-410b-abfe-dca589ebafd7</t>
  </si>
  <si>
    <t xml:space="preserve">Ng Kuan Wan</t>
  </si>
  <si>
    <t xml:space="preserve">60128414191</t>
  </si>
  <si>
    <t xml:space="preserve">Unit 27-12</t>
  </si>
  <si>
    <t xml:space="preserve">Flexus (Converted)</t>
  </si>
  <si>
    <t xml:space="preserve">2026-08-02 – Paid project fee: Paid a project fee — Sutera KLCC</t>
  </si>
  <si>
    <t xml:space="preserve">https://wk.propertylab.com.my/manage/leads/571ceb3b-f235-42a9-bc6a-a09f9490afd0</t>
  </si>
  <si>
    <t xml:space="preserve">Chew Heng Tseng</t>
  </si>
  <si>
    <t xml:space="preserve">60146698690</t>
  </si>
  <si>
    <t xml:space="preserve">Unit B-23-03</t>
  </si>
  <si>
    <t xml:space="preserve">https://wk.propertylab.com.my/manage/leads/cecd422c-e6b7-4ca7-92e8-0464c4c09025</t>
  </si>
  <si>
    <t xml:space="preserve">Samuel Ngow Lean Hoon</t>
  </si>
  <si>
    <t xml:space="preserve">60176766937</t>
  </si>
  <si>
    <t xml:space="preserve">Unit 13A-13A</t>
  </si>
  <si>
    <t xml:space="preserve">Binastra Cochrane (Lost)</t>
  </si>
  <si>
    <t xml:space="preserve">https://wk.propertylab.com.my/manage/leads/817e4dba-a74a-4763-af08-9cb44b7efc4a</t>
  </si>
  <si>
    <t xml:space="preserve">choo chow choong</t>
  </si>
  <si>
    <t xml:space="preserve">60123893665</t>
  </si>
  <si>
    <t xml:space="preserve">Unit A-08-05</t>
  </si>
  <si>
    <t xml:space="preserve">https://wk.propertylab.com.my/manage/leads/2b87c372-f2ec-4352-92e9-78d033f08f65</t>
  </si>
  <si>
    <t xml:space="preserve">Tee Jvn Yi</t>
  </si>
  <si>
    <t xml:space="preserve">60122927332</t>
  </si>
  <si>
    <t xml:space="preserve">Block A · Floor 23 · Unit A-23-09</t>
  </si>
  <si>
    <t xml:space="preserve">2026-09-07 Shawn Ku [Binastra Cochrane]: Pending to sign SPA, his wife very busy recently</t>
  </si>
  <si>
    <t xml:space="preserve">Deal is Converted but the booking still shows Active / SPA Pending. Set the booking to Completed.</t>
  </si>
  <si>
    <t xml:space="preserve">https://wk.propertylab.com.my/manage/leads/30999877-01c3-4d30-ba9e-fe5a758a7acf</t>
  </si>
  <si>
    <t xml:space="preserve">LEONG DZOU CHANG</t>
  </si>
  <si>
    <t xml:space="preserve">6583014160</t>
  </si>
  <si>
    <t xml:space="preserve">Unit B-16-01</t>
  </si>
  <si>
    <t xml:space="preserve">https://wk.propertylab.com.my/manage/leads/b9f61c63-9718-480c-83ca-cba7bb6d0c9e</t>
  </si>
  <si>
    <t xml:space="preserve">Claire Tan Kah Chen</t>
  </si>
  <si>
    <t xml:space="preserve">60192776639</t>
  </si>
  <si>
    <t xml:space="preserve">Unit B-17-01</t>
  </si>
  <si>
    <t xml:space="preserve">https://wk.propertylab.com.my/manage/leads/31d6e1ff-9450-44eb-a8f1-a5b6d9034d0b</t>
  </si>
  <si>
    <t xml:space="preserve">Tan Foo Ang</t>
  </si>
  <si>
    <t xml:space="preserve">6596340520</t>
  </si>
  <si>
    <t xml:space="preserve">Unit B-22-10</t>
  </si>
  <si>
    <t xml:space="preserve">https://wk.propertylab.com.my/manage/leads/3fa45ccc-c382-4ef6-b3fe-68592790eb7e</t>
  </si>
  <si>
    <t xml:space="preserve">Ling Leong Seng</t>
  </si>
  <si>
    <t xml:space="preserve">60167715222</t>
  </si>
  <si>
    <t xml:space="preserve">Unit B-15-09</t>
  </si>
  <si>
    <t xml:space="preserve">Residensi Peel (Peel Lane) (Converted); Sutera KLCC (Lost); Exsim CIQ (Converted); Flexus (Converted)</t>
  </si>
  <si>
    <t xml:space="preserve">https://wk.propertylab.com.my/manage/leads/8037afe3-8f0b-4480-899c-701786afa00a</t>
  </si>
  <si>
    <t xml:space="preserve">Tay Ern Chai</t>
  </si>
  <si>
    <t xml:space="preserve">6587647438</t>
  </si>
  <si>
    <t xml:space="preserve">Unit B-18-09</t>
  </si>
  <si>
    <t xml:space="preserve">https://wk.propertylab.com.my/manage/leads/8a93e2e6-81d5-4ff6-bfa3-ee4ab1d1fc99</t>
  </si>
  <si>
    <t xml:space="preserve">Mong Kiat Yin</t>
  </si>
  <si>
    <t xml:space="preserve">6590089694</t>
  </si>
  <si>
    <t xml:space="preserve">Unit A-32-3A</t>
  </si>
  <si>
    <t xml:space="preserve">https://wk.propertylab.com.my/manage/leads/44a34a5e-2149-45e0-8edc-59becd4da439</t>
  </si>
  <si>
    <t xml:space="preserve">Pang Qing Ying</t>
  </si>
  <si>
    <t xml:space="preserve">60163113994</t>
  </si>
  <si>
    <t xml:space="preserve">Block A · Floor 43 · Unit A-43-06</t>
  </si>
  <si>
    <t xml:space="preserve">https://wk.propertylab.com.my/manage/leads/2eaf939f-06ff-47f2-9429-d76f989c9489</t>
  </si>
  <si>
    <t xml:space="preserve">Tan Kar Joo</t>
  </si>
  <si>
    <t xml:space="preserve">60169524142</t>
  </si>
  <si>
    <t xml:space="preserve">Unit A-23-06</t>
  </si>
  <si>
    <t xml:space="preserve">https://wk.propertylab.com.my/manage/leads/b7186261-508d-4df7-9ef6-846a9c5b84d2</t>
  </si>
  <si>
    <t xml:space="preserve">Evelyn Boo Su Lynn</t>
  </si>
  <si>
    <t xml:space="preserve">60126987118</t>
  </si>
  <si>
    <t xml:space="preserve">Unit B-23-01</t>
  </si>
  <si>
    <t xml:space="preserve">https://wk.propertylab.com.my/manage/leads/55c94394-5a95-4130-8146-38a9bfa8355e</t>
  </si>
  <si>
    <t xml:space="preserve">C · Conflict – booking Cancelled but deal Converted</t>
  </si>
  <si>
    <t xml:space="preserve">Lee Bing Liang</t>
  </si>
  <si>
    <t xml:space="preserve">60164620296</t>
  </si>
  <si>
    <t xml:space="preserve">Lavile</t>
  </si>
  <si>
    <t xml:space="preserve">Unit C-33-03A</t>
  </si>
  <si>
    <t xml:space="preserve">Cancelled</t>
  </si>
  <si>
    <t xml:space="preserve">The Chambers (Lost)</t>
  </si>
  <si>
    <t xml:space="preserve">Booking says Cancelled, deal says Converted – one of them is wrong. Decide which and fix the other.</t>
  </si>
  <si>
    <t xml:space="preserve">https://wk.propertylab.com.my/manage/leads/66a09b7c-5d9a-4438-a215-2491476c22e9</t>
  </si>
  <si>
    <t xml:space="preserve">Summary – formulas over the "Pending bookings" sheet (TODAY-based, so it moves with the calendar)</t>
  </si>
  <si>
    <t xml:space="preserve">Bookings</t>
  </si>
  <si>
    <t xml:space="preserve">Total</t>
  </si>
  <si>
    <t xml:space="preserve">Days since booking (age bucket)</t>
  </si>
  <si>
    <t xml:space="preserve">0-30</t>
  </si>
  <si>
    <t xml:space="preserve">31-90</t>
  </si>
  <si>
    <t xml:space="preserve">91-180</t>
  </si>
  <si>
    <t xml:space="preserve">181-365</t>
  </si>
  <si>
    <t xml:space="preserve">365+</t>
  </si>
</sst>
</file>

<file path=xl/styles.xml><?xml version="1.0" encoding="utf-8"?>
<styleSheet xmlns="http://schemas.openxmlformats.org/spreadsheetml/2006/main">
  <numFmts count="5">
    <numFmt numFmtId="164" formatCode="General"/>
    <numFmt numFmtId="165" formatCode="@"/>
    <numFmt numFmtId="166" formatCode="#,##0;\(#,##0\);\-"/>
    <numFmt numFmtId="167" formatCode="yyyy\-mm\-dd"/>
    <numFmt numFmtId="168" formatCode="0"/>
  </numFmts>
  <fonts count="12">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sz val="10"/>
      <name val="Arial"/>
      <family val="0"/>
      <charset val="1"/>
    </font>
    <font>
      <b val="true"/>
      <sz val="10"/>
      <name val="Arial"/>
      <family val="0"/>
      <charset val="1"/>
    </font>
    <font>
      <b val="true"/>
      <sz val="10"/>
      <color rgb="FFFFFFFF"/>
      <name val="Arial"/>
      <family val="0"/>
      <charset val="1"/>
    </font>
    <font>
      <sz val="9"/>
      <name val="Arial"/>
      <family val="0"/>
      <charset val="1"/>
    </font>
    <font>
      <sz val="9"/>
      <name val="WenQuanYi Zen Hei"/>
      <family val="2"/>
    </font>
    <font>
      <u val="single"/>
      <sz val="9"/>
      <color rgb="FF0563C1"/>
      <name val="Arial"/>
      <family val="0"/>
      <charset val="1"/>
    </font>
    <font>
      <b val="true"/>
      <sz val="11"/>
      <name val="Arial"/>
      <family val="0"/>
      <charset val="1"/>
    </font>
  </fonts>
  <fills count="4">
    <fill>
      <patternFill patternType="none"/>
    </fill>
    <fill>
      <patternFill patternType="gray125"/>
    </fill>
    <fill>
      <patternFill patternType="solid">
        <fgColor rgb="FF1F3864"/>
        <bgColor rgb="FF333333"/>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false">
      <alignment horizontal="general" vertical="top" textRotation="0" wrapText="true" indent="0" shrinkToFit="false"/>
      <protection locked="true" hidden="false"/>
    </xf>
    <xf numFmtId="166" fontId="8" fillId="0" borderId="1" xfId="0" applyFont="true" applyBorder="true" applyAlignment="true" applyProtection="false">
      <alignment horizontal="general" vertical="top" textRotation="0" wrapText="true" indent="0" shrinkToFit="false"/>
      <protection locked="true" hidden="false"/>
    </xf>
    <xf numFmtId="167" fontId="8" fillId="0" borderId="1" xfId="0" applyFont="true" applyBorder="true" applyAlignment="true" applyProtection="false">
      <alignment horizontal="general" vertical="top" textRotation="0" wrapText="true" indent="0" shrinkToFit="false"/>
      <protection locked="true" hidden="false"/>
    </xf>
    <xf numFmtId="168" fontId="8" fillId="0"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FFF2CC"/>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wk.propertylab.com.my/manage/leads/68b9b165-c7f5-4456-a034-3fa26233e1f2" TargetMode="External"/><Relationship Id="rId2" Type="http://schemas.openxmlformats.org/officeDocument/2006/relationships/hyperlink" Target="https://wk.propertylab.com.my/manage/leads/5c46ff05-4984-4b4f-97d3-6c8e156d7705" TargetMode="External"/><Relationship Id="rId3" Type="http://schemas.openxmlformats.org/officeDocument/2006/relationships/hyperlink" Target="https://wk.propertylab.com.my/manage/leads/c43cecc8-7657-4dec-906d-9103b4823178" TargetMode="External"/><Relationship Id="rId4" Type="http://schemas.openxmlformats.org/officeDocument/2006/relationships/hyperlink" Target="https://wk.propertylab.com.my/manage/leads/e3ad7f08-dd2e-4445-a2cf-64b429e80333" TargetMode="External"/><Relationship Id="rId5" Type="http://schemas.openxmlformats.org/officeDocument/2006/relationships/hyperlink" Target="https://wk.propertylab.com.my/manage/leads/2143aa06-e59b-48a1-b920-b2ac2c26b0b9" TargetMode="External"/><Relationship Id="rId6" Type="http://schemas.openxmlformats.org/officeDocument/2006/relationships/hyperlink" Target="https://wk.propertylab.com.my/manage/leads/905c3c06-c595-443b-bf23-96f4d383c8f3" TargetMode="External"/><Relationship Id="rId7" Type="http://schemas.openxmlformats.org/officeDocument/2006/relationships/hyperlink" Target="https://wk.propertylab.com.my/manage/leads/6ac8e20c-95c7-414e-8613-06f86da6b56d" TargetMode="External"/><Relationship Id="rId8" Type="http://schemas.openxmlformats.org/officeDocument/2006/relationships/hyperlink" Target="https://wk.propertylab.com.my/manage/leads/b1c6f768-042e-41ae-a334-fa822605ef9b" TargetMode="External"/><Relationship Id="rId9" Type="http://schemas.openxmlformats.org/officeDocument/2006/relationships/hyperlink" Target="https://wk.propertylab.com.my/manage/leads/62f344ca-0189-4a67-bcc5-9ebafe11b908" TargetMode="External"/><Relationship Id="rId10" Type="http://schemas.openxmlformats.org/officeDocument/2006/relationships/hyperlink" Target="https://wk.propertylab.com.my/manage/leads/b5a5d0d6-349a-4115-b150-c952f22c16fc" TargetMode="External"/><Relationship Id="rId11" Type="http://schemas.openxmlformats.org/officeDocument/2006/relationships/hyperlink" Target="https://wk.propertylab.com.my/manage/leads/88b9a991-f8b5-4411-8b56-b0dc1cdd7c2d" TargetMode="External"/><Relationship Id="rId12" Type="http://schemas.openxmlformats.org/officeDocument/2006/relationships/hyperlink" Target="https://wk.propertylab.com.my/manage/leads/d64cf454-655d-4791-a778-1e6dec9ce1c3" TargetMode="External"/><Relationship Id="rId13" Type="http://schemas.openxmlformats.org/officeDocument/2006/relationships/hyperlink" Target="https://wk.propertylab.com.my/manage/leads/a3d46d24-c5c2-42a1-b061-8294f49bcd9e" TargetMode="External"/><Relationship Id="rId14" Type="http://schemas.openxmlformats.org/officeDocument/2006/relationships/hyperlink" Target="https://wk.propertylab.com.my/manage/leads/74657fc5-77c4-4621-a7ff-019e6d8a410b" TargetMode="External"/><Relationship Id="rId15" Type="http://schemas.openxmlformats.org/officeDocument/2006/relationships/hyperlink" Target="https://wk.propertylab.com.my/manage/leads/0b4f3d15-6c06-4f88-892e-e4e9ea6caf3a" TargetMode="External"/><Relationship Id="rId16" Type="http://schemas.openxmlformats.org/officeDocument/2006/relationships/hyperlink" Target="https://wk.propertylab.com.my/manage/leads/99905d13-3db0-44bd-8907-73f5357f5f42" TargetMode="External"/><Relationship Id="rId17" Type="http://schemas.openxmlformats.org/officeDocument/2006/relationships/hyperlink" Target="https://wk.propertylab.com.my/manage/leads/f88e17e8-d34d-4a2c-a327-114559164093" TargetMode="External"/><Relationship Id="rId18" Type="http://schemas.openxmlformats.org/officeDocument/2006/relationships/hyperlink" Target="https://wk.propertylab.com.my/manage/leads/3cb2bbef-b1ba-465e-96cd-042d6b2f9971" TargetMode="External"/><Relationship Id="rId19" Type="http://schemas.openxmlformats.org/officeDocument/2006/relationships/hyperlink" Target="https://wk.propertylab.com.my/manage/leads/2143aa06-e59b-48a1-b920-b2ac2c26b0b9" TargetMode="External"/><Relationship Id="rId20" Type="http://schemas.openxmlformats.org/officeDocument/2006/relationships/hyperlink" Target="https://wk.propertylab.com.my/manage/leads/641d90c6-df50-4697-be54-5d7b4742672a" TargetMode="External"/><Relationship Id="rId21" Type="http://schemas.openxmlformats.org/officeDocument/2006/relationships/hyperlink" Target="https://wk.propertylab.com.my/manage/leads/464febe4-79f3-4eb3-965e-e098dd0b5582" TargetMode="External"/><Relationship Id="rId22" Type="http://schemas.openxmlformats.org/officeDocument/2006/relationships/hyperlink" Target="https://wk.propertylab.com.my/manage/leads/a3b11806-53e9-4273-9169-ca43167c73c5" TargetMode="External"/><Relationship Id="rId23" Type="http://schemas.openxmlformats.org/officeDocument/2006/relationships/hyperlink" Target="https://wk.propertylab.com.my/manage/leads/a3b11806-53e9-4273-9169-ca43167c73c5" TargetMode="External"/><Relationship Id="rId24" Type="http://schemas.openxmlformats.org/officeDocument/2006/relationships/hyperlink" Target="https://wk.propertylab.com.my/manage/leads/67fd8809-7343-480e-b9b1-4259d57ba261" TargetMode="External"/><Relationship Id="rId25" Type="http://schemas.openxmlformats.org/officeDocument/2006/relationships/hyperlink" Target="https://wk.propertylab.com.my/manage/leads/2882d3f3-f629-4c1d-9623-b67e45e650cf" TargetMode="External"/><Relationship Id="rId26" Type="http://schemas.openxmlformats.org/officeDocument/2006/relationships/hyperlink" Target="https://wk.propertylab.com.my/manage/leads/e282c1f9-f58b-4e6f-a4e9-5036bdc13478" TargetMode="External"/><Relationship Id="rId27" Type="http://schemas.openxmlformats.org/officeDocument/2006/relationships/hyperlink" Target="https://wk.propertylab.com.my/manage/leads/12e069c5-a2c7-4768-b9d7-c12c2a583994" TargetMode="External"/><Relationship Id="rId28" Type="http://schemas.openxmlformats.org/officeDocument/2006/relationships/hyperlink" Target="https://wk.propertylab.com.my/manage/leads/400c878a-5f1d-431b-a62f-6890156acfc9" TargetMode="External"/><Relationship Id="rId29" Type="http://schemas.openxmlformats.org/officeDocument/2006/relationships/hyperlink" Target="https://wk.propertylab.com.my/manage/leads/d88a8079-048b-45c9-9302-f5adc5b033d1" TargetMode="External"/><Relationship Id="rId30" Type="http://schemas.openxmlformats.org/officeDocument/2006/relationships/hyperlink" Target="https://wk.propertylab.com.my/manage/leads/bd4fb0f4-05d1-4ea3-bd45-c0338f04a241" TargetMode="External"/><Relationship Id="rId31" Type="http://schemas.openxmlformats.org/officeDocument/2006/relationships/hyperlink" Target="https://wk.propertylab.com.my/manage/leads/39120b4d-6e82-473e-ad8b-79059e25b307" TargetMode="External"/><Relationship Id="rId32" Type="http://schemas.openxmlformats.org/officeDocument/2006/relationships/hyperlink" Target="https://wk.propertylab.com.my/manage/leads/529fc308-683c-43bb-a593-d7588b3cf269" TargetMode="External"/><Relationship Id="rId33" Type="http://schemas.openxmlformats.org/officeDocument/2006/relationships/hyperlink" Target="https://wk.propertylab.com.my/manage/leads/da90e11d-a4a5-4443-9057-5b288e860bae" TargetMode="External"/><Relationship Id="rId34" Type="http://schemas.openxmlformats.org/officeDocument/2006/relationships/hyperlink" Target="https://wk.propertylab.com.my/manage/leads/b214ed02-af71-4c2c-9f82-5ecfb04f4546" TargetMode="External"/><Relationship Id="rId35" Type="http://schemas.openxmlformats.org/officeDocument/2006/relationships/hyperlink" Target="https://wk.propertylab.com.my/manage/leads/c32c636b-c9cb-491b-968e-daac94c73260" TargetMode="External"/><Relationship Id="rId36" Type="http://schemas.openxmlformats.org/officeDocument/2006/relationships/hyperlink" Target="https://wk.propertylab.com.my/manage/leads/c32c636b-c9cb-491b-968e-daac94c73260" TargetMode="External"/><Relationship Id="rId37" Type="http://schemas.openxmlformats.org/officeDocument/2006/relationships/hyperlink" Target="https://wk.propertylab.com.my/manage/leads/c32c636b-c9cb-491b-968e-daac94c73260" TargetMode="External"/><Relationship Id="rId38" Type="http://schemas.openxmlformats.org/officeDocument/2006/relationships/hyperlink" Target="https://wk.propertylab.com.my/manage/leads/e6723189-befd-4e29-a970-5c055d1e1fa6" TargetMode="External"/><Relationship Id="rId39" Type="http://schemas.openxmlformats.org/officeDocument/2006/relationships/hyperlink" Target="https://wk.propertylab.com.my/manage/leads/84733170-ea57-48cc-b348-4f91cbca4c2b" TargetMode="External"/><Relationship Id="rId40" Type="http://schemas.openxmlformats.org/officeDocument/2006/relationships/hyperlink" Target="https://wk.propertylab.com.my/manage/leads/12c6c3ed-3c63-4c04-b727-982fc879e872" TargetMode="External"/><Relationship Id="rId41" Type="http://schemas.openxmlformats.org/officeDocument/2006/relationships/hyperlink" Target="https://wk.propertylab.com.my/manage/leads/5fb86f68-e367-4ab8-addc-7e5312b2750c" TargetMode="External"/><Relationship Id="rId42" Type="http://schemas.openxmlformats.org/officeDocument/2006/relationships/hyperlink" Target="https://wk.propertylab.com.my/manage/leads/6d9345a8-e9a8-45fb-a806-bb1c691923f0" TargetMode="External"/><Relationship Id="rId43" Type="http://schemas.openxmlformats.org/officeDocument/2006/relationships/hyperlink" Target="https://wk.propertylab.com.my/manage/leads/c88f6755-63f2-4dc2-9847-1f6ce3080b7b" TargetMode="External"/><Relationship Id="rId44" Type="http://schemas.openxmlformats.org/officeDocument/2006/relationships/hyperlink" Target="https://wk.propertylab.com.my/manage/leads/c421b332-343b-41b0-be8c-22a38ade3730" TargetMode="External"/><Relationship Id="rId45" Type="http://schemas.openxmlformats.org/officeDocument/2006/relationships/hyperlink" Target="https://wk.propertylab.com.my/manage/leads/132b8f40-a06f-4b8a-9af6-58bc65be0118" TargetMode="External"/><Relationship Id="rId46" Type="http://schemas.openxmlformats.org/officeDocument/2006/relationships/hyperlink" Target="https://wk.propertylab.com.my/manage/leads/f74ad803-2262-4a43-b7f2-67266b0cce94" TargetMode="External"/><Relationship Id="rId47" Type="http://schemas.openxmlformats.org/officeDocument/2006/relationships/hyperlink" Target="https://wk.propertylab.com.my/manage/leads/07e08f29-b48f-4b1c-8001-1579755de9c1" TargetMode="External"/><Relationship Id="rId48" Type="http://schemas.openxmlformats.org/officeDocument/2006/relationships/hyperlink" Target="https://wk.propertylab.com.my/manage/leads/3219df92-1c5b-460d-89e5-f7758d59ba38" TargetMode="External"/><Relationship Id="rId49" Type="http://schemas.openxmlformats.org/officeDocument/2006/relationships/hyperlink" Target="https://wk.propertylab.com.my/manage/leads/442eea38-88ec-48bf-b6f6-dc6ce5d75d4f" TargetMode="External"/><Relationship Id="rId50" Type="http://schemas.openxmlformats.org/officeDocument/2006/relationships/hyperlink" Target="https://wk.propertylab.com.my/manage/leads/0a4c32aa-ef55-41c7-99c7-35c1c34702d8" TargetMode="External"/><Relationship Id="rId51" Type="http://schemas.openxmlformats.org/officeDocument/2006/relationships/hyperlink" Target="https://wk.propertylab.com.my/manage/leads/1b49c5e0-17c9-45ca-8559-188f27d3153e" TargetMode="External"/><Relationship Id="rId52" Type="http://schemas.openxmlformats.org/officeDocument/2006/relationships/hyperlink" Target="https://wk.propertylab.com.my/manage/leads/a81e8c05-6743-4dad-9fed-ddc30f5a653d" TargetMode="External"/><Relationship Id="rId53" Type="http://schemas.openxmlformats.org/officeDocument/2006/relationships/hyperlink" Target="https://wk.propertylab.com.my/manage/leads/bc594abe-c8ee-4a65-985e-b057896d84da" TargetMode="External"/><Relationship Id="rId54" Type="http://schemas.openxmlformats.org/officeDocument/2006/relationships/hyperlink" Target="https://wk.propertylab.com.my/manage/leads/bcb0e7ae-5f2a-436e-bdbf-736236d9e6f5" TargetMode="External"/><Relationship Id="rId55" Type="http://schemas.openxmlformats.org/officeDocument/2006/relationships/hyperlink" Target="https://wk.propertylab.com.my/manage/leads/2746b296-7815-461b-86bf-72fde7109f9a" TargetMode="External"/><Relationship Id="rId56" Type="http://schemas.openxmlformats.org/officeDocument/2006/relationships/hyperlink" Target="https://wk.propertylab.com.my/manage/leads/c9c6b9c7-923c-4219-bccc-a9adca932b80" TargetMode="External"/><Relationship Id="rId57" Type="http://schemas.openxmlformats.org/officeDocument/2006/relationships/hyperlink" Target="https://wk.propertylab.com.my/manage/leads/6c5e0b95-c2c9-4b45-88cb-91923db46d77" TargetMode="External"/><Relationship Id="rId58" Type="http://schemas.openxmlformats.org/officeDocument/2006/relationships/hyperlink" Target="https://wk.propertylab.com.my/manage/leads/6c5e0b95-c2c9-4b45-88cb-91923db46d77" TargetMode="External"/><Relationship Id="rId59" Type="http://schemas.openxmlformats.org/officeDocument/2006/relationships/hyperlink" Target="https://wk.propertylab.com.my/manage/leads/4892cb28-4e02-410b-abfe-dca589ebafd7" TargetMode="External"/><Relationship Id="rId60" Type="http://schemas.openxmlformats.org/officeDocument/2006/relationships/hyperlink" Target="https://wk.propertylab.com.my/manage/leads/571ceb3b-f235-42a9-bc6a-a09f9490afd0" TargetMode="External"/><Relationship Id="rId61" Type="http://schemas.openxmlformats.org/officeDocument/2006/relationships/hyperlink" Target="https://wk.propertylab.com.my/manage/leads/cecd422c-e6b7-4ca7-92e8-0464c4c09025" TargetMode="External"/><Relationship Id="rId62" Type="http://schemas.openxmlformats.org/officeDocument/2006/relationships/hyperlink" Target="https://wk.propertylab.com.my/manage/leads/817e4dba-a74a-4763-af08-9cb44b7efc4a" TargetMode="External"/><Relationship Id="rId63" Type="http://schemas.openxmlformats.org/officeDocument/2006/relationships/hyperlink" Target="https://wk.propertylab.com.my/manage/leads/2b87c372-f2ec-4352-92e9-78d033f08f65" TargetMode="External"/><Relationship Id="rId64" Type="http://schemas.openxmlformats.org/officeDocument/2006/relationships/hyperlink" Target="https://wk.propertylab.com.my/manage/leads/30999877-01c3-4d30-ba9e-fe5a758a7acf" TargetMode="External"/><Relationship Id="rId65" Type="http://schemas.openxmlformats.org/officeDocument/2006/relationships/hyperlink" Target="https://wk.propertylab.com.my/manage/leads/b9f61c63-9718-480c-83ca-cba7bb6d0c9e" TargetMode="External"/><Relationship Id="rId66" Type="http://schemas.openxmlformats.org/officeDocument/2006/relationships/hyperlink" Target="https://wk.propertylab.com.my/manage/leads/31d6e1ff-9450-44eb-a8f1-a5b6d9034d0b" TargetMode="External"/><Relationship Id="rId67" Type="http://schemas.openxmlformats.org/officeDocument/2006/relationships/hyperlink" Target="https://wk.propertylab.com.my/manage/leads/3fa45ccc-c382-4ef6-b3fe-68592790eb7e" TargetMode="External"/><Relationship Id="rId68" Type="http://schemas.openxmlformats.org/officeDocument/2006/relationships/hyperlink" Target="https://wk.propertylab.com.my/manage/leads/8037afe3-8f0b-4480-899c-701786afa00a" TargetMode="External"/><Relationship Id="rId69" Type="http://schemas.openxmlformats.org/officeDocument/2006/relationships/hyperlink" Target="https://wk.propertylab.com.my/manage/leads/8a93e2e6-81d5-4ff6-bfa3-ee4ab1d1fc99" TargetMode="External"/><Relationship Id="rId70" Type="http://schemas.openxmlformats.org/officeDocument/2006/relationships/hyperlink" Target="https://wk.propertylab.com.my/manage/leads/44a34a5e-2149-45e0-8edc-59becd4da439" TargetMode="External"/><Relationship Id="rId71" Type="http://schemas.openxmlformats.org/officeDocument/2006/relationships/hyperlink" Target="https://wk.propertylab.com.my/manage/leads/2eaf939f-06ff-47f2-9429-d76f989c9489" TargetMode="External"/><Relationship Id="rId72" Type="http://schemas.openxmlformats.org/officeDocument/2006/relationships/hyperlink" Target="https://wk.propertylab.com.my/manage/leads/b7186261-508d-4df7-9ef6-846a9c5b84d2" TargetMode="External"/><Relationship Id="rId73" Type="http://schemas.openxmlformats.org/officeDocument/2006/relationships/hyperlink" Target="https://wk.propertylab.com.my/manage/leads/55c94394-5a95-4130-8146-38a9bfa8355e" TargetMode="External"/><Relationship Id="rId74" Type="http://schemas.openxmlformats.org/officeDocument/2006/relationships/hyperlink" Target="https://wk.propertylab.com.my/manage/leads/66a09b7c-5d9a-4438-a215-2491476c22e9" TargetMode="External"/><Relationship Id="rId75"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40"/>
  </cols>
  <sheetData>
    <row r="1" customFormat="false" ht="15" hidden="false" customHeight="false" outlineLevel="0" collapsed="false">
      <c r="A1" s="1" t="s">
        <v>0</v>
      </c>
    </row>
    <row r="2" customFormat="false" ht="23.8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15" hidden="false" customHeight="false" outlineLevel="0" collapsed="false">
      <c r="A5" s="2" t="s">
        <v>3</v>
      </c>
    </row>
    <row r="6" customFormat="false" ht="23.85" hidden="false" customHeight="false" outlineLevel="0" collapsed="false">
      <c r="A6" s="2" t="s">
        <v>4</v>
      </c>
    </row>
    <row r="7" customFormat="false" ht="15" hidden="false" customHeight="false" outlineLevel="0" collapsed="false">
      <c r="A7" s="2" t="s">
        <v>5</v>
      </c>
    </row>
    <row r="8" customFormat="false" ht="15" hidden="false" customHeight="false" outlineLevel="0" collapsed="false">
      <c r="A8" s="2"/>
    </row>
    <row r="9" customFormat="false" ht="15" hidden="false" customHeight="false" outlineLevel="0" collapsed="false">
      <c r="A9" s="2" t="s">
        <v>6</v>
      </c>
    </row>
    <row r="10" customFormat="false" ht="15" hidden="false" customHeight="false" outlineLevel="0" collapsed="false">
      <c r="A10" s="2"/>
    </row>
    <row r="11" customFormat="false" ht="15" hidden="false" customHeight="false" outlineLevel="0" collapsed="false">
      <c r="A11" s="3" t="s">
        <v>7</v>
      </c>
    </row>
    <row r="12" customFormat="false" ht="23.85" hidden="false" customHeight="false" outlineLevel="0" collapsed="false">
      <c r="A12" s="2" t="s">
        <v>8</v>
      </c>
    </row>
    <row r="13" customFormat="false" ht="15" hidden="false" customHeight="false" outlineLevel="0" collapsed="false">
      <c r="A13" s="2" t="s">
        <v>9</v>
      </c>
    </row>
    <row r="14" customFormat="false" ht="15" hidden="false" customHeight="false" outlineLevel="0" collapsed="false">
      <c r="A14" s="2"/>
    </row>
    <row r="15" customFormat="false" ht="15" hidden="false" customHeight="false" outlineLevel="0" collapsed="false">
      <c r="A15" s="3" t="s">
        <v>10</v>
      </c>
    </row>
    <row r="16" customFormat="false" ht="23.85" hidden="false" customHeight="false" outlineLevel="0" collapsed="false">
      <c r="A16" s="2" t="s">
        <v>11</v>
      </c>
    </row>
    <row r="17" customFormat="false" ht="15" hidden="false" customHeight="false" outlineLevel="0" collapsed="false">
      <c r="A17" s="2"/>
    </row>
    <row r="18" customFormat="false" ht="15" hidden="false" customHeight="false" outlineLevel="0" collapsed="false">
      <c r="A18" s="3"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8"/>
    <col collapsed="false" customWidth="true" hidden="false" outlineLevel="0" max="4" min="4" style="0" width="24"/>
    <col collapsed="false" customWidth="true" hidden="false" outlineLevel="0" max="5" min="5" style="0" width="15"/>
    <col collapsed="false" customWidth="true" hidden="false" outlineLevel="0" max="7" min="6" style="0" width="13"/>
    <col collapsed="false" customWidth="true" hidden="false" outlineLevel="0" max="8" min="8" style="0" width="24"/>
    <col collapsed="false" customWidth="true" hidden="false" outlineLevel="0" max="9" min="9" style="0" width="20"/>
    <col collapsed="false" customWidth="true" hidden="false" outlineLevel="0" max="10" min="10" style="0" width="13"/>
    <col collapsed="false" customWidth="true" hidden="false" outlineLevel="0" max="11" min="11" style="0" width="12"/>
    <col collapsed="false" customWidth="true" hidden="false" outlineLevel="0" max="13" min="12" style="0" width="10"/>
    <col collapsed="false" customWidth="true" hidden="false" outlineLevel="0" max="15" min="14" style="0" width="11"/>
    <col collapsed="false" customWidth="true" hidden="false" outlineLevel="0" max="16" min="16" style="0" width="10"/>
    <col collapsed="false" customWidth="true" hidden="false" outlineLevel="0" max="18" min="17" style="0" width="11"/>
    <col collapsed="false" customWidth="true" hidden="false" outlineLevel="0" max="19" min="19" style="0" width="10"/>
    <col collapsed="false" customWidth="true" hidden="false" outlineLevel="0" max="20" min="20" style="0" width="12"/>
    <col collapsed="false" customWidth="true" hidden="false" outlineLevel="0" max="21" min="21" style="0" width="10"/>
    <col collapsed="false" customWidth="true" hidden="false" outlineLevel="0" max="23" min="22" style="0" width="13"/>
    <col collapsed="false" customWidth="true" hidden="false" outlineLevel="0" max="24" min="24" style="0" width="30"/>
    <col collapsed="false" customWidth="true" hidden="false" outlineLevel="0" max="25" min="25" style="0" width="24"/>
    <col collapsed="false" customWidth="true" hidden="false" outlineLevel="0" max="27" min="26" style="0" width="45"/>
    <col collapsed="false" customWidth="true" hidden="false" outlineLevel="0" max="28" min="28" style="0" width="55"/>
    <col collapsed="false" customWidth="true" hidden="false" outlineLevel="0" max="29" min="29" style="0" width="22"/>
    <col collapsed="false" customWidth="true" hidden="false" outlineLevel="0" max="30" min="30" style="0" width="40"/>
    <col collapsed="false" customWidth="true" hidden="false" outlineLevel="0" max="31" min="31" style="0" width="44"/>
  </cols>
  <sheetData>
    <row r="1" customFormat="false" ht="31.5" hidden="false" customHeight="true" outlineLevel="0" collapsed="false">
      <c r="A1" s="4" t="s">
        <v>13</v>
      </c>
      <c r="B1" s="4" t="s">
        <v>14</v>
      </c>
      <c r="C1" s="4" t="s">
        <v>15</v>
      </c>
      <c r="D1" s="4" t="s">
        <v>16</v>
      </c>
      <c r="E1" s="4" t="s">
        <v>17</v>
      </c>
      <c r="F1" s="4" t="s">
        <v>18</v>
      </c>
      <c r="G1" s="4" t="s">
        <v>19</v>
      </c>
      <c r="H1" s="4" t="s">
        <v>20</v>
      </c>
      <c r="I1" s="4" t="s">
        <v>21</v>
      </c>
      <c r="J1" s="4" t="s">
        <v>22</v>
      </c>
      <c r="K1" s="4" t="s">
        <v>23</v>
      </c>
      <c r="L1" s="4" t="s">
        <v>24</v>
      </c>
      <c r="M1" s="4" t="s">
        <v>25</v>
      </c>
      <c r="N1" s="4" t="s">
        <v>26</v>
      </c>
      <c r="O1" s="4" t="s">
        <v>27</v>
      </c>
      <c r="P1" s="4" t="s">
        <v>28</v>
      </c>
      <c r="Q1" s="4" t="s">
        <v>29</v>
      </c>
      <c r="R1" s="4" t="s">
        <v>30</v>
      </c>
      <c r="S1" s="4" t="s">
        <v>31</v>
      </c>
      <c r="T1" s="4" t="s">
        <v>32</v>
      </c>
      <c r="U1" s="4" t="s">
        <v>33</v>
      </c>
      <c r="V1" s="4" t="s">
        <v>34</v>
      </c>
      <c r="W1" s="4" t="s">
        <v>35</v>
      </c>
      <c r="X1" s="4" t="s">
        <v>36</v>
      </c>
      <c r="Y1" s="4" t="s">
        <v>37</v>
      </c>
      <c r="Z1" s="4" t="s">
        <v>38</v>
      </c>
      <c r="AA1" s="4" t="s">
        <v>39</v>
      </c>
      <c r="AB1" s="4" t="s">
        <v>40</v>
      </c>
      <c r="AC1" s="4" t="s">
        <v>41</v>
      </c>
      <c r="AD1" s="4" t="s">
        <v>42</v>
      </c>
      <c r="AE1" s="4" t="s">
        <v>43</v>
      </c>
    </row>
    <row r="2" customFormat="false" ht="32.8" hidden="false" customHeight="false" outlineLevel="0" collapsed="false">
      <c r="A2" s="5" t="n">
        <v>1</v>
      </c>
      <c r="B2" s="5" t="s">
        <v>44</v>
      </c>
      <c r="C2" s="5" t="n">
        <v>4404</v>
      </c>
      <c r="D2" s="5" t="s">
        <v>45</v>
      </c>
      <c r="E2" s="6" t="s">
        <v>46</v>
      </c>
      <c r="F2" s="5" t="s">
        <v>47</v>
      </c>
      <c r="G2" s="5" t="s">
        <v>48</v>
      </c>
      <c r="H2" s="5" t="s">
        <v>49</v>
      </c>
      <c r="I2" s="5" t="s">
        <v>50</v>
      </c>
      <c r="J2" s="7" t="n">
        <v>619000</v>
      </c>
      <c r="K2" s="8"/>
      <c r="L2" s="9" t="str">
        <f aca="true">IF(K2="","",TODAY()-K2)</f>
        <v/>
      </c>
      <c r="M2" s="5" t="str">
        <f aca="false">IF(L2="","",IF(L2&gt;365,"365+",IF(L2&gt;180,"181-365",IF(L2&gt;90,"91-180",IF(L2&gt;30,"31-90","0-30")))))</f>
        <v/>
      </c>
      <c r="N2" s="5" t="s">
        <v>51</v>
      </c>
      <c r="O2" s="5" t="s">
        <v>52</v>
      </c>
      <c r="P2" s="5" t="s">
        <v>53</v>
      </c>
      <c r="Q2" s="8"/>
      <c r="R2" s="8"/>
      <c r="S2" s="5" t="s">
        <v>48</v>
      </c>
      <c r="T2" s="8" t="n">
        <v>46244</v>
      </c>
      <c r="U2" s="9" t="n">
        <f aca="true">IF(T2="","",TODAY()-T2)</f>
        <v>47</v>
      </c>
      <c r="V2" s="5" t="s">
        <v>54</v>
      </c>
      <c r="W2" s="5" t="s">
        <v>55</v>
      </c>
      <c r="X2" s="5" t="s">
        <v>56</v>
      </c>
      <c r="Y2" s="5"/>
      <c r="Z2" s="5"/>
      <c r="AA2" s="5" t="s">
        <v>57</v>
      </c>
      <c r="AB2" s="5" t="s">
        <v>58</v>
      </c>
      <c r="AC2" s="10"/>
      <c r="AD2" s="10"/>
      <c r="AE2" s="11" t="s">
        <v>59</v>
      </c>
    </row>
    <row r="3" customFormat="false" ht="32.8" hidden="false" customHeight="false" outlineLevel="0" collapsed="false">
      <c r="A3" s="5" t="n">
        <v>2</v>
      </c>
      <c r="B3" s="5" t="s">
        <v>44</v>
      </c>
      <c r="C3" s="5" t="n">
        <v>11413</v>
      </c>
      <c r="D3" s="5" t="s">
        <v>60</v>
      </c>
      <c r="E3" s="6" t="s">
        <v>61</v>
      </c>
      <c r="F3" s="5" t="s">
        <v>47</v>
      </c>
      <c r="G3" s="5" t="s">
        <v>48</v>
      </c>
      <c r="H3" s="5" t="s">
        <v>62</v>
      </c>
      <c r="I3" s="5" t="s">
        <v>63</v>
      </c>
      <c r="J3" s="7" t="n">
        <v>863820</v>
      </c>
      <c r="K3" s="8"/>
      <c r="L3" s="9" t="str">
        <f aca="true">IF(K3="","",TODAY()-K3)</f>
        <v/>
      </c>
      <c r="M3" s="5" t="str">
        <f aca="false">IF(L3="","",IF(L3&gt;365,"365+",IF(L3&gt;180,"181-365",IF(L3&gt;90,"91-180",IF(L3&gt;30,"31-90","0-30")))))</f>
        <v/>
      </c>
      <c r="N3" s="5" t="s">
        <v>51</v>
      </c>
      <c r="O3" s="5" t="s">
        <v>52</v>
      </c>
      <c r="P3" s="5" t="s">
        <v>53</v>
      </c>
      <c r="Q3" s="8"/>
      <c r="R3" s="8"/>
      <c r="S3" s="5" t="s">
        <v>48</v>
      </c>
      <c r="T3" s="8" t="n">
        <v>46272</v>
      </c>
      <c r="U3" s="9" t="n">
        <f aca="true">IF(T3="","",TODAY()-T3)</f>
        <v>19</v>
      </c>
      <c r="V3" s="5" t="s">
        <v>64</v>
      </c>
      <c r="W3" s="5" t="s">
        <v>55</v>
      </c>
      <c r="X3" s="5" t="s">
        <v>56</v>
      </c>
      <c r="Y3" s="5"/>
      <c r="Z3" s="5"/>
      <c r="AA3" s="5" t="s">
        <v>65</v>
      </c>
      <c r="AB3" s="5" t="s">
        <v>58</v>
      </c>
      <c r="AC3" s="10"/>
      <c r="AD3" s="10"/>
      <c r="AE3" s="11" t="s">
        <v>66</v>
      </c>
    </row>
    <row r="4" customFormat="false" ht="43.25" hidden="false" customHeight="false" outlineLevel="0" collapsed="false">
      <c r="A4" s="5" t="n">
        <v>3</v>
      </c>
      <c r="B4" s="5" t="s">
        <v>44</v>
      </c>
      <c r="C4" s="5" t="n">
        <v>4540</v>
      </c>
      <c r="D4" s="5" t="s">
        <v>67</v>
      </c>
      <c r="E4" s="6" t="s">
        <v>68</v>
      </c>
      <c r="F4" s="5" t="s">
        <v>47</v>
      </c>
      <c r="G4" s="5" t="s">
        <v>48</v>
      </c>
      <c r="H4" s="5" t="s">
        <v>49</v>
      </c>
      <c r="I4" s="5" t="s">
        <v>69</v>
      </c>
      <c r="J4" s="7" t="n">
        <v>514250</v>
      </c>
      <c r="K4" s="8" t="n">
        <v>46122</v>
      </c>
      <c r="L4" s="9" t="n">
        <f aca="true">IF(K4="","",TODAY()-K4)</f>
        <v>169</v>
      </c>
      <c r="M4" s="5" t="str">
        <f aca="false">IF(L4="","",IF(L4&gt;365,"365+",IF(L4&gt;180,"181-365",IF(L4&gt;90,"91-180",IF(L4&gt;30,"31-90","0-30")))))</f>
        <v>91-180</v>
      </c>
      <c r="N4" s="5" t="s">
        <v>51</v>
      </c>
      <c r="O4" s="5" t="s">
        <v>52</v>
      </c>
      <c r="P4" s="5" t="s">
        <v>53</v>
      </c>
      <c r="Q4" s="8"/>
      <c r="R4" s="8"/>
      <c r="S4" s="5" t="s">
        <v>48</v>
      </c>
      <c r="T4" s="8" t="n">
        <v>46239</v>
      </c>
      <c r="U4" s="9" t="n">
        <f aca="true">IF(T4="","",TODAY()-T4)</f>
        <v>52</v>
      </c>
      <c r="V4" s="5" t="s">
        <v>54</v>
      </c>
      <c r="W4" s="5" t="s">
        <v>70</v>
      </c>
      <c r="X4" s="5" t="s">
        <v>56</v>
      </c>
      <c r="Y4" s="5" t="s">
        <v>71</v>
      </c>
      <c r="Z4" s="5"/>
      <c r="AA4" s="5" t="s">
        <v>57</v>
      </c>
      <c r="AB4" s="5" t="s">
        <v>72</v>
      </c>
      <c r="AC4" s="10"/>
      <c r="AD4" s="10"/>
      <c r="AE4" s="11" t="s">
        <v>73</v>
      </c>
    </row>
    <row r="5" customFormat="false" ht="43.25" hidden="false" customHeight="false" outlineLevel="0" collapsed="false">
      <c r="A5" s="5" t="n">
        <v>4</v>
      </c>
      <c r="B5" s="5" t="s">
        <v>44</v>
      </c>
      <c r="C5" s="5" t="n">
        <v>2758</v>
      </c>
      <c r="D5" s="5" t="s">
        <v>74</v>
      </c>
      <c r="E5" s="6" t="s">
        <v>75</v>
      </c>
      <c r="F5" s="5" t="s">
        <v>76</v>
      </c>
      <c r="G5" s="5" t="s">
        <v>48</v>
      </c>
      <c r="H5" s="5" t="s">
        <v>49</v>
      </c>
      <c r="I5" s="5" t="s">
        <v>77</v>
      </c>
      <c r="J5" s="7" t="n">
        <v>514250</v>
      </c>
      <c r="K5" s="8" t="n">
        <v>46122</v>
      </c>
      <c r="L5" s="9" t="n">
        <f aca="true">IF(K5="","",TODAY()-K5)</f>
        <v>169</v>
      </c>
      <c r="M5" s="5" t="str">
        <f aca="false">IF(L5="","",IF(L5&gt;365,"365+",IF(L5&gt;180,"181-365",IF(L5&gt;90,"91-180",IF(L5&gt;30,"31-90","0-30")))))</f>
        <v>91-180</v>
      </c>
      <c r="N5" s="5" t="s">
        <v>51</v>
      </c>
      <c r="O5" s="5" t="s">
        <v>52</v>
      </c>
      <c r="P5" s="5" t="s">
        <v>53</v>
      </c>
      <c r="Q5" s="8"/>
      <c r="R5" s="8"/>
      <c r="S5" s="5" t="s">
        <v>48</v>
      </c>
      <c r="T5" s="8" t="n">
        <v>46239</v>
      </c>
      <c r="U5" s="9" t="n">
        <f aca="true">IF(T5="","",TODAY()-T5)</f>
        <v>52</v>
      </c>
      <c r="V5" s="5" t="s">
        <v>54</v>
      </c>
      <c r="W5" s="5" t="s">
        <v>70</v>
      </c>
      <c r="X5" s="5" t="s">
        <v>56</v>
      </c>
      <c r="Y5" s="5" t="s">
        <v>78</v>
      </c>
      <c r="Z5" s="5"/>
      <c r="AA5" s="5" t="s">
        <v>57</v>
      </c>
      <c r="AB5" s="5" t="s">
        <v>72</v>
      </c>
      <c r="AC5" s="10"/>
      <c r="AD5" s="10"/>
      <c r="AE5" s="11" t="s">
        <v>79</v>
      </c>
    </row>
    <row r="6" customFormat="false" ht="32.8" hidden="false" customHeight="false" outlineLevel="0" collapsed="false">
      <c r="A6" s="5" t="n">
        <v>5</v>
      </c>
      <c r="B6" s="5" t="s">
        <v>44</v>
      </c>
      <c r="C6" s="5" t="n">
        <v>4837</v>
      </c>
      <c r="D6" s="5" t="s">
        <v>80</v>
      </c>
      <c r="E6" s="6" t="s">
        <v>81</v>
      </c>
      <c r="F6" s="5" t="s">
        <v>47</v>
      </c>
      <c r="G6" s="5" t="s">
        <v>48</v>
      </c>
      <c r="H6" s="5" t="s">
        <v>49</v>
      </c>
      <c r="I6" s="5" t="s">
        <v>82</v>
      </c>
      <c r="J6" s="7" t="n">
        <v>560150</v>
      </c>
      <c r="K6" s="8" t="n">
        <v>46122</v>
      </c>
      <c r="L6" s="9" t="n">
        <f aca="true">IF(K6="","",TODAY()-K6)</f>
        <v>169</v>
      </c>
      <c r="M6" s="5" t="str">
        <f aca="false">IF(L6="","",IF(L6&gt;365,"365+",IF(L6&gt;180,"181-365",IF(L6&gt;90,"91-180",IF(L6&gt;30,"31-90","0-30")))))</f>
        <v>91-180</v>
      </c>
      <c r="N6" s="5" t="s">
        <v>51</v>
      </c>
      <c r="O6" s="5" t="s">
        <v>52</v>
      </c>
      <c r="P6" s="5" t="s">
        <v>53</v>
      </c>
      <c r="Q6" s="8"/>
      <c r="R6" s="8"/>
      <c r="S6" s="5" t="s">
        <v>48</v>
      </c>
      <c r="T6" s="8" t="n">
        <v>46239</v>
      </c>
      <c r="U6" s="9" t="n">
        <f aca="true">IF(T6="","",TODAY()-T6)</f>
        <v>52</v>
      </c>
      <c r="V6" s="5" t="s">
        <v>54</v>
      </c>
      <c r="W6" s="5" t="s">
        <v>70</v>
      </c>
      <c r="X6" s="5" t="s">
        <v>56</v>
      </c>
      <c r="Y6" s="5" t="s">
        <v>83</v>
      </c>
      <c r="Z6" s="5"/>
      <c r="AA6" s="5" t="s">
        <v>65</v>
      </c>
      <c r="AB6" s="5" t="s">
        <v>72</v>
      </c>
      <c r="AC6" s="10"/>
      <c r="AD6" s="10"/>
      <c r="AE6" s="11" t="s">
        <v>84</v>
      </c>
    </row>
    <row r="7" customFormat="false" ht="32.8" hidden="false" customHeight="false" outlineLevel="0" collapsed="false">
      <c r="A7" s="5" t="n">
        <v>6</v>
      </c>
      <c r="B7" s="5" t="s">
        <v>44</v>
      </c>
      <c r="C7" s="5" t="n">
        <v>4383</v>
      </c>
      <c r="D7" s="5" t="s">
        <v>85</v>
      </c>
      <c r="E7" s="6" t="s">
        <v>86</v>
      </c>
      <c r="F7" s="5" t="s">
        <v>47</v>
      </c>
      <c r="G7" s="5" t="s">
        <v>48</v>
      </c>
      <c r="H7" s="5" t="s">
        <v>49</v>
      </c>
      <c r="I7" s="5" t="s">
        <v>87</v>
      </c>
      <c r="J7" s="7" t="n">
        <v>582250</v>
      </c>
      <c r="K7" s="8" t="n">
        <v>46124</v>
      </c>
      <c r="L7" s="9" t="n">
        <f aca="true">IF(K7="","",TODAY()-K7)</f>
        <v>167</v>
      </c>
      <c r="M7" s="5" t="str">
        <f aca="false">IF(L7="","",IF(L7&gt;365,"365+",IF(L7&gt;180,"181-365",IF(L7&gt;90,"91-180",IF(L7&gt;30,"31-90","0-30")))))</f>
        <v>91-180</v>
      </c>
      <c r="N7" s="5" t="s">
        <v>51</v>
      </c>
      <c r="O7" s="5" t="s">
        <v>52</v>
      </c>
      <c r="P7" s="5" t="s">
        <v>53</v>
      </c>
      <c r="Q7" s="8"/>
      <c r="R7" s="8"/>
      <c r="S7" s="5" t="s">
        <v>48</v>
      </c>
      <c r="T7" s="8" t="n">
        <v>46239</v>
      </c>
      <c r="U7" s="9" t="n">
        <f aca="true">IF(T7="","",TODAY()-T7)</f>
        <v>52</v>
      </c>
      <c r="V7" s="5" t="s">
        <v>54</v>
      </c>
      <c r="W7" s="5" t="s">
        <v>70</v>
      </c>
      <c r="X7" s="5" t="s">
        <v>56</v>
      </c>
      <c r="Y7" s="5"/>
      <c r="Z7" s="5"/>
      <c r="AA7" s="5" t="s">
        <v>57</v>
      </c>
      <c r="AB7" s="5" t="s">
        <v>72</v>
      </c>
      <c r="AC7" s="10"/>
      <c r="AD7" s="10"/>
      <c r="AE7" s="11" t="s">
        <v>88</v>
      </c>
    </row>
    <row r="8" customFormat="false" ht="32.8" hidden="false" customHeight="false" outlineLevel="0" collapsed="false">
      <c r="A8" s="5" t="n">
        <v>7</v>
      </c>
      <c r="B8" s="5" t="s">
        <v>44</v>
      </c>
      <c r="C8" s="5" t="n">
        <v>4528</v>
      </c>
      <c r="D8" s="5" t="s">
        <v>89</v>
      </c>
      <c r="E8" s="6" t="s">
        <v>90</v>
      </c>
      <c r="F8" s="5" t="s">
        <v>47</v>
      </c>
      <c r="G8" s="5" t="s">
        <v>48</v>
      </c>
      <c r="H8" s="5" t="s">
        <v>49</v>
      </c>
      <c r="I8" s="5" t="s">
        <v>91</v>
      </c>
      <c r="J8" s="7" t="n">
        <v>531250</v>
      </c>
      <c r="K8" s="8" t="n">
        <v>46124</v>
      </c>
      <c r="L8" s="9" t="n">
        <f aca="true">IF(K8="","",TODAY()-K8)</f>
        <v>167</v>
      </c>
      <c r="M8" s="5" t="str">
        <f aca="false">IF(L8="","",IF(L8&gt;365,"365+",IF(L8&gt;180,"181-365",IF(L8&gt;90,"91-180",IF(L8&gt;30,"31-90","0-30")))))</f>
        <v>91-180</v>
      </c>
      <c r="N8" s="5" t="s">
        <v>51</v>
      </c>
      <c r="O8" s="5" t="s">
        <v>52</v>
      </c>
      <c r="P8" s="5" t="s">
        <v>53</v>
      </c>
      <c r="Q8" s="8"/>
      <c r="R8" s="8"/>
      <c r="S8" s="5" t="s">
        <v>48</v>
      </c>
      <c r="T8" s="8" t="n">
        <v>46239</v>
      </c>
      <c r="U8" s="9" t="n">
        <f aca="true">IF(T8="","",TODAY()-T8)</f>
        <v>52</v>
      </c>
      <c r="V8" s="5" t="s">
        <v>54</v>
      </c>
      <c r="W8" s="5" t="s">
        <v>70</v>
      </c>
      <c r="X8" s="5" t="s">
        <v>56</v>
      </c>
      <c r="Y8" s="5" t="s">
        <v>92</v>
      </c>
      <c r="Z8" s="5"/>
      <c r="AA8" s="5" t="s">
        <v>57</v>
      </c>
      <c r="AB8" s="5" t="s">
        <v>72</v>
      </c>
      <c r="AC8" s="10"/>
      <c r="AD8" s="10"/>
      <c r="AE8" s="11" t="s">
        <v>93</v>
      </c>
    </row>
    <row r="9" customFormat="false" ht="32.8" hidden="false" customHeight="false" outlineLevel="0" collapsed="false">
      <c r="A9" s="5" t="n">
        <v>8</v>
      </c>
      <c r="B9" s="5" t="s">
        <v>44</v>
      </c>
      <c r="C9" s="5" t="n">
        <v>3233</v>
      </c>
      <c r="D9" s="5" t="s">
        <v>94</v>
      </c>
      <c r="E9" s="6" t="s">
        <v>95</v>
      </c>
      <c r="F9" s="5" t="s">
        <v>76</v>
      </c>
      <c r="G9" s="5" t="s">
        <v>48</v>
      </c>
      <c r="H9" s="5" t="s">
        <v>49</v>
      </c>
      <c r="I9" s="5" t="s">
        <v>96</v>
      </c>
      <c r="J9" s="7" t="n">
        <v>532950</v>
      </c>
      <c r="K9" s="8" t="n">
        <v>46124</v>
      </c>
      <c r="L9" s="9" t="n">
        <f aca="true">IF(K9="","",TODAY()-K9)</f>
        <v>167</v>
      </c>
      <c r="M9" s="5" t="str">
        <f aca="false">IF(L9="","",IF(L9&gt;365,"365+",IF(L9&gt;180,"181-365",IF(L9&gt;90,"91-180",IF(L9&gt;30,"31-90","0-30")))))</f>
        <v>91-180</v>
      </c>
      <c r="N9" s="5" t="s">
        <v>51</v>
      </c>
      <c r="O9" s="5" t="s">
        <v>52</v>
      </c>
      <c r="P9" s="5" t="s">
        <v>53</v>
      </c>
      <c r="Q9" s="8"/>
      <c r="R9" s="8"/>
      <c r="S9" s="5" t="s">
        <v>48</v>
      </c>
      <c r="T9" s="8" t="n">
        <v>46239</v>
      </c>
      <c r="U9" s="9" t="n">
        <f aca="true">IF(T9="","",TODAY()-T9)</f>
        <v>52</v>
      </c>
      <c r="V9" s="5" t="s">
        <v>54</v>
      </c>
      <c r="W9" s="5" t="s">
        <v>70</v>
      </c>
      <c r="X9" s="5" t="s">
        <v>56</v>
      </c>
      <c r="Y9" s="5" t="s">
        <v>97</v>
      </c>
      <c r="Z9" s="5"/>
      <c r="AA9" s="5" t="s">
        <v>57</v>
      </c>
      <c r="AB9" s="5" t="s">
        <v>72</v>
      </c>
      <c r="AC9" s="10"/>
      <c r="AD9" s="10"/>
      <c r="AE9" s="11" t="s">
        <v>98</v>
      </c>
    </row>
    <row r="10" customFormat="false" ht="32.8" hidden="false" customHeight="false" outlineLevel="0" collapsed="false">
      <c r="A10" s="5" t="n">
        <v>9</v>
      </c>
      <c r="B10" s="5" t="s">
        <v>44</v>
      </c>
      <c r="C10" s="5" t="n">
        <v>3339</v>
      </c>
      <c r="D10" s="5" t="s">
        <v>99</v>
      </c>
      <c r="E10" s="6" t="s">
        <v>100</v>
      </c>
      <c r="F10" s="5" t="s">
        <v>101</v>
      </c>
      <c r="G10" s="5" t="s">
        <v>48</v>
      </c>
      <c r="H10" s="5" t="s">
        <v>49</v>
      </c>
      <c r="I10" s="5" t="s">
        <v>102</v>
      </c>
      <c r="J10" s="7" t="n">
        <v>539750</v>
      </c>
      <c r="K10" s="8" t="n">
        <v>46124</v>
      </c>
      <c r="L10" s="9" t="n">
        <f aca="true">IF(K10="","",TODAY()-K10)</f>
        <v>167</v>
      </c>
      <c r="M10" s="5" t="str">
        <f aca="false">IF(L10="","",IF(L10&gt;365,"365+",IF(L10&gt;180,"181-365",IF(L10&gt;90,"91-180",IF(L10&gt;30,"31-90","0-30")))))</f>
        <v>91-180</v>
      </c>
      <c r="N10" s="5" t="s">
        <v>51</v>
      </c>
      <c r="O10" s="5" t="s">
        <v>52</v>
      </c>
      <c r="P10" s="5" t="s">
        <v>53</v>
      </c>
      <c r="Q10" s="8"/>
      <c r="R10" s="8"/>
      <c r="S10" s="5" t="s">
        <v>48</v>
      </c>
      <c r="T10" s="8" t="n">
        <v>46239</v>
      </c>
      <c r="U10" s="9" t="n">
        <f aca="true">IF(T10="","",TODAY()-T10)</f>
        <v>52</v>
      </c>
      <c r="V10" s="5" t="s">
        <v>54</v>
      </c>
      <c r="W10" s="5" t="s">
        <v>70</v>
      </c>
      <c r="X10" s="5" t="s">
        <v>56</v>
      </c>
      <c r="Y10" s="5"/>
      <c r="Z10" s="5"/>
      <c r="AA10" s="5" t="s">
        <v>103</v>
      </c>
      <c r="AB10" s="5" t="s">
        <v>72</v>
      </c>
      <c r="AC10" s="10"/>
      <c r="AD10" s="10"/>
      <c r="AE10" s="11" t="s">
        <v>104</v>
      </c>
    </row>
    <row r="11" customFormat="false" ht="32.8" hidden="false" customHeight="false" outlineLevel="0" collapsed="false">
      <c r="A11" s="5" t="n">
        <v>10</v>
      </c>
      <c r="B11" s="5" t="s">
        <v>44</v>
      </c>
      <c r="C11" s="5" t="n">
        <v>12783</v>
      </c>
      <c r="D11" s="5" t="s">
        <v>105</v>
      </c>
      <c r="E11" s="6" t="s">
        <v>106</v>
      </c>
      <c r="F11" s="5" t="s">
        <v>47</v>
      </c>
      <c r="G11" s="5" t="s">
        <v>48</v>
      </c>
      <c r="H11" s="5" t="s">
        <v>49</v>
      </c>
      <c r="I11" s="5" t="s">
        <v>107</v>
      </c>
      <c r="J11" s="7" t="n">
        <v>531250</v>
      </c>
      <c r="K11" s="8" t="n">
        <v>46124</v>
      </c>
      <c r="L11" s="9" t="n">
        <f aca="true">IF(K11="","",TODAY()-K11)</f>
        <v>167</v>
      </c>
      <c r="M11" s="5" t="str">
        <f aca="false">IF(L11="","",IF(L11&gt;365,"365+",IF(L11&gt;180,"181-365",IF(L11&gt;90,"91-180",IF(L11&gt;30,"31-90","0-30")))))</f>
        <v>91-180</v>
      </c>
      <c r="N11" s="5" t="s">
        <v>51</v>
      </c>
      <c r="O11" s="5" t="s">
        <v>52</v>
      </c>
      <c r="P11" s="5" t="s">
        <v>53</v>
      </c>
      <c r="Q11" s="8"/>
      <c r="R11" s="8"/>
      <c r="S11" s="5" t="s">
        <v>48</v>
      </c>
      <c r="T11" s="8" t="n">
        <v>46239</v>
      </c>
      <c r="U11" s="9" t="n">
        <f aca="true">IF(T11="","",TODAY()-T11)</f>
        <v>52</v>
      </c>
      <c r="V11" s="5" t="s">
        <v>54</v>
      </c>
      <c r="W11" s="5" t="s">
        <v>70</v>
      </c>
      <c r="X11" s="5" t="s">
        <v>56</v>
      </c>
      <c r="Y11" s="5" t="s">
        <v>108</v>
      </c>
      <c r="Z11" s="5"/>
      <c r="AA11" s="5" t="s">
        <v>57</v>
      </c>
      <c r="AB11" s="5" t="s">
        <v>72</v>
      </c>
      <c r="AC11" s="10"/>
      <c r="AD11" s="10"/>
      <c r="AE11" s="11" t="s">
        <v>109</v>
      </c>
    </row>
    <row r="12" customFormat="false" ht="32.8" hidden="false" customHeight="false" outlineLevel="0" collapsed="false">
      <c r="A12" s="5" t="n">
        <v>11</v>
      </c>
      <c r="B12" s="5" t="s">
        <v>44</v>
      </c>
      <c r="C12" s="5" t="n">
        <v>3308</v>
      </c>
      <c r="D12" s="5" t="s">
        <v>110</v>
      </c>
      <c r="E12" s="6" t="s">
        <v>111</v>
      </c>
      <c r="F12" s="5" t="s">
        <v>101</v>
      </c>
      <c r="G12" s="5" t="s">
        <v>48</v>
      </c>
      <c r="H12" s="5" t="s">
        <v>49</v>
      </c>
      <c r="I12" s="5" t="s">
        <v>112</v>
      </c>
      <c r="J12" s="7" t="n">
        <v>514250</v>
      </c>
      <c r="K12" s="8" t="n">
        <v>46140</v>
      </c>
      <c r="L12" s="9" t="n">
        <f aca="true">IF(K12="","",TODAY()-K12)</f>
        <v>151</v>
      </c>
      <c r="M12" s="5" t="str">
        <f aca="false">IF(L12="","",IF(L12&gt;365,"365+",IF(L12&gt;180,"181-365",IF(L12&gt;90,"91-180",IF(L12&gt;30,"31-90","0-30")))))</f>
        <v>91-180</v>
      </c>
      <c r="N12" s="5" t="s">
        <v>51</v>
      </c>
      <c r="O12" s="5" t="s">
        <v>52</v>
      </c>
      <c r="P12" s="5" t="s">
        <v>53</v>
      </c>
      <c r="Q12" s="8"/>
      <c r="R12" s="8"/>
      <c r="S12" s="5" t="s">
        <v>48</v>
      </c>
      <c r="T12" s="8" t="n">
        <v>46239</v>
      </c>
      <c r="U12" s="9" t="n">
        <f aca="true">IF(T12="","",TODAY()-T12)</f>
        <v>52</v>
      </c>
      <c r="V12" s="5" t="s">
        <v>54</v>
      </c>
      <c r="W12" s="5" t="s">
        <v>70</v>
      </c>
      <c r="X12" s="5" t="s">
        <v>56</v>
      </c>
      <c r="Y12" s="5" t="s">
        <v>113</v>
      </c>
      <c r="Z12" s="5"/>
      <c r="AA12" s="5" t="s">
        <v>114</v>
      </c>
      <c r="AB12" s="5" t="s">
        <v>72</v>
      </c>
      <c r="AC12" s="10"/>
      <c r="AD12" s="10"/>
      <c r="AE12" s="11" t="s">
        <v>115</v>
      </c>
    </row>
    <row r="13" customFormat="false" ht="32.8" hidden="false" customHeight="false" outlineLevel="0" collapsed="false">
      <c r="A13" s="5" t="n">
        <v>12</v>
      </c>
      <c r="B13" s="5" t="s">
        <v>44</v>
      </c>
      <c r="C13" s="5" t="n">
        <v>3426</v>
      </c>
      <c r="D13" s="5" t="s">
        <v>116</v>
      </c>
      <c r="E13" s="6" t="s">
        <v>117</v>
      </c>
      <c r="F13" s="5" t="s">
        <v>64</v>
      </c>
      <c r="G13" s="5" t="s">
        <v>48</v>
      </c>
      <c r="H13" s="5" t="s">
        <v>49</v>
      </c>
      <c r="I13" s="5" t="s">
        <v>118</v>
      </c>
      <c r="J13" s="7" t="n">
        <v>534650</v>
      </c>
      <c r="K13" s="8" t="n">
        <v>46140</v>
      </c>
      <c r="L13" s="9" t="n">
        <f aca="true">IF(K13="","",TODAY()-K13)</f>
        <v>151</v>
      </c>
      <c r="M13" s="5" t="str">
        <f aca="false">IF(L13="","",IF(L13&gt;365,"365+",IF(L13&gt;180,"181-365",IF(L13&gt;90,"91-180",IF(L13&gt;30,"31-90","0-30")))))</f>
        <v>91-180</v>
      </c>
      <c r="N13" s="5" t="s">
        <v>51</v>
      </c>
      <c r="O13" s="5" t="s">
        <v>52</v>
      </c>
      <c r="P13" s="5" t="s">
        <v>53</v>
      </c>
      <c r="Q13" s="8"/>
      <c r="R13" s="8"/>
      <c r="S13" s="5" t="s">
        <v>48</v>
      </c>
      <c r="T13" s="8" t="n">
        <v>46239</v>
      </c>
      <c r="U13" s="9" t="n">
        <f aca="true">IF(T13="","",TODAY()-T13)</f>
        <v>52</v>
      </c>
      <c r="V13" s="5" t="s">
        <v>54</v>
      </c>
      <c r="W13" s="5" t="s">
        <v>70</v>
      </c>
      <c r="X13" s="5" t="s">
        <v>56</v>
      </c>
      <c r="Y13" s="5"/>
      <c r="Z13" s="5"/>
      <c r="AA13" s="5" t="s">
        <v>119</v>
      </c>
      <c r="AB13" s="5" t="s">
        <v>72</v>
      </c>
      <c r="AC13" s="10"/>
      <c r="AD13" s="10"/>
      <c r="AE13" s="11" t="s">
        <v>120</v>
      </c>
    </row>
    <row r="14" customFormat="false" ht="32.8" hidden="false" customHeight="false" outlineLevel="0" collapsed="false">
      <c r="A14" s="5" t="n">
        <v>13</v>
      </c>
      <c r="B14" s="5" t="s">
        <v>44</v>
      </c>
      <c r="C14" s="5" t="n">
        <v>3432</v>
      </c>
      <c r="D14" s="5" t="s">
        <v>121</v>
      </c>
      <c r="E14" s="6" t="s">
        <v>122</v>
      </c>
      <c r="F14" s="5" t="s">
        <v>64</v>
      </c>
      <c r="G14" s="5" t="s">
        <v>48</v>
      </c>
      <c r="H14" s="5" t="s">
        <v>49</v>
      </c>
      <c r="I14" s="5" t="s">
        <v>123</v>
      </c>
      <c r="J14" s="7" t="n">
        <v>555900</v>
      </c>
      <c r="K14" s="8" t="n">
        <v>46143</v>
      </c>
      <c r="L14" s="9" t="n">
        <f aca="true">IF(K14="","",TODAY()-K14)</f>
        <v>148</v>
      </c>
      <c r="M14" s="5" t="str">
        <f aca="false">IF(L14="","",IF(L14&gt;365,"365+",IF(L14&gt;180,"181-365",IF(L14&gt;90,"91-180",IF(L14&gt;30,"31-90","0-30")))))</f>
        <v>91-180</v>
      </c>
      <c r="N14" s="5" t="s">
        <v>51</v>
      </c>
      <c r="O14" s="5" t="s">
        <v>52</v>
      </c>
      <c r="P14" s="5" t="s">
        <v>53</v>
      </c>
      <c r="Q14" s="8"/>
      <c r="R14" s="8"/>
      <c r="S14" s="5" t="s">
        <v>48</v>
      </c>
      <c r="T14" s="8" t="n">
        <v>46239</v>
      </c>
      <c r="U14" s="9" t="n">
        <f aca="true">IF(T14="","",TODAY()-T14)</f>
        <v>52</v>
      </c>
      <c r="V14" s="5" t="s">
        <v>54</v>
      </c>
      <c r="W14" s="5" t="s">
        <v>70</v>
      </c>
      <c r="X14" s="5" t="s">
        <v>56</v>
      </c>
      <c r="Y14" s="5"/>
      <c r="Z14" s="5"/>
      <c r="AA14" s="5" t="s">
        <v>124</v>
      </c>
      <c r="AB14" s="5" t="s">
        <v>72</v>
      </c>
      <c r="AC14" s="10"/>
      <c r="AD14" s="10"/>
      <c r="AE14" s="11" t="s">
        <v>125</v>
      </c>
    </row>
    <row r="15" customFormat="false" ht="32.8" hidden="false" customHeight="false" outlineLevel="0" collapsed="false">
      <c r="A15" s="5" t="n">
        <v>14</v>
      </c>
      <c r="B15" s="5" t="s">
        <v>44</v>
      </c>
      <c r="C15" s="5" t="n">
        <v>3303</v>
      </c>
      <c r="D15" s="5" t="s">
        <v>126</v>
      </c>
      <c r="E15" s="6" t="s">
        <v>127</v>
      </c>
      <c r="F15" s="5" t="s">
        <v>101</v>
      </c>
      <c r="G15" s="5" t="s">
        <v>48</v>
      </c>
      <c r="H15" s="5" t="s">
        <v>49</v>
      </c>
      <c r="I15" s="5" t="s">
        <v>128</v>
      </c>
      <c r="J15" s="7" t="n">
        <v>538050</v>
      </c>
      <c r="K15" s="8" t="n">
        <v>46179</v>
      </c>
      <c r="L15" s="9" t="n">
        <f aca="true">IF(K15="","",TODAY()-K15)</f>
        <v>112</v>
      </c>
      <c r="M15" s="5" t="str">
        <f aca="false">IF(L15="","",IF(L15&gt;365,"365+",IF(L15&gt;180,"181-365",IF(L15&gt;90,"91-180",IF(L15&gt;30,"31-90","0-30")))))</f>
        <v>91-180</v>
      </c>
      <c r="N15" s="5" t="s">
        <v>51</v>
      </c>
      <c r="O15" s="5" t="s">
        <v>52</v>
      </c>
      <c r="P15" s="5" t="s">
        <v>53</v>
      </c>
      <c r="Q15" s="8"/>
      <c r="R15" s="8"/>
      <c r="S15" s="5" t="s">
        <v>48</v>
      </c>
      <c r="T15" s="8" t="n">
        <v>46267</v>
      </c>
      <c r="U15" s="9" t="n">
        <f aca="true">IF(T15="","",TODAY()-T15)</f>
        <v>24</v>
      </c>
      <c r="V15" s="5" t="s">
        <v>101</v>
      </c>
      <c r="W15" s="5" t="s">
        <v>70</v>
      </c>
      <c r="X15" s="5" t="s">
        <v>56</v>
      </c>
      <c r="Y15" s="5"/>
      <c r="Z15" s="5"/>
      <c r="AA15" s="5" t="s">
        <v>57</v>
      </c>
      <c r="AB15" s="5" t="s">
        <v>72</v>
      </c>
      <c r="AC15" s="10"/>
      <c r="AD15" s="10"/>
      <c r="AE15" s="11" t="s">
        <v>129</v>
      </c>
    </row>
    <row r="16" customFormat="false" ht="32.8" hidden="false" customHeight="false" outlineLevel="0" collapsed="false">
      <c r="A16" s="5" t="n">
        <v>15</v>
      </c>
      <c r="B16" s="5" t="s">
        <v>44</v>
      </c>
      <c r="C16" s="5" t="n">
        <v>3613</v>
      </c>
      <c r="D16" s="5" t="s">
        <v>130</v>
      </c>
      <c r="E16" s="6" t="s">
        <v>131</v>
      </c>
      <c r="F16" s="5" t="s">
        <v>47</v>
      </c>
      <c r="G16" s="5" t="s">
        <v>48</v>
      </c>
      <c r="H16" s="5" t="s">
        <v>49</v>
      </c>
      <c r="I16" s="5" t="s">
        <v>132</v>
      </c>
      <c r="J16" s="7" t="n">
        <v>510850</v>
      </c>
      <c r="K16" s="8" t="n">
        <v>46179</v>
      </c>
      <c r="L16" s="9" t="n">
        <f aca="true">IF(K16="","",TODAY()-K16)</f>
        <v>112</v>
      </c>
      <c r="M16" s="5" t="str">
        <f aca="false">IF(L16="","",IF(L16&gt;365,"365+",IF(L16&gt;180,"181-365",IF(L16&gt;90,"91-180",IF(L16&gt;30,"31-90","0-30")))))</f>
        <v>91-180</v>
      </c>
      <c r="N16" s="5" t="s">
        <v>51</v>
      </c>
      <c r="O16" s="5" t="s">
        <v>52</v>
      </c>
      <c r="P16" s="5" t="s">
        <v>53</v>
      </c>
      <c r="Q16" s="8"/>
      <c r="R16" s="8"/>
      <c r="S16" s="5" t="s">
        <v>48</v>
      </c>
      <c r="T16" s="8" t="n">
        <v>46239</v>
      </c>
      <c r="U16" s="9" t="n">
        <f aca="true">IF(T16="","",TODAY()-T16)</f>
        <v>52</v>
      </c>
      <c r="V16" s="5" t="s">
        <v>54</v>
      </c>
      <c r="W16" s="5" t="s">
        <v>70</v>
      </c>
      <c r="X16" s="5" t="s">
        <v>56</v>
      </c>
      <c r="Y16" s="5"/>
      <c r="Z16" s="5"/>
      <c r="AA16" s="5" t="s">
        <v>133</v>
      </c>
      <c r="AB16" s="5" t="s">
        <v>72</v>
      </c>
      <c r="AC16" s="10"/>
      <c r="AD16" s="10"/>
      <c r="AE16" s="11" t="s">
        <v>134</v>
      </c>
    </row>
    <row r="17" customFormat="false" ht="32.8" hidden="false" customHeight="false" outlineLevel="0" collapsed="false">
      <c r="A17" s="5" t="n">
        <v>16</v>
      </c>
      <c r="B17" s="5" t="s">
        <v>44</v>
      </c>
      <c r="C17" s="5" t="n">
        <v>5474</v>
      </c>
      <c r="D17" s="5" t="s">
        <v>135</v>
      </c>
      <c r="E17" s="6" t="s">
        <v>136</v>
      </c>
      <c r="F17" s="5" t="s">
        <v>47</v>
      </c>
      <c r="G17" s="5" t="s">
        <v>48</v>
      </c>
      <c r="H17" s="5" t="s">
        <v>49</v>
      </c>
      <c r="I17" s="5" t="s">
        <v>137</v>
      </c>
      <c r="J17" s="7" t="n">
        <v>514250</v>
      </c>
      <c r="K17" s="8" t="n">
        <v>46181</v>
      </c>
      <c r="L17" s="9" t="n">
        <f aca="true">IF(K17="","",TODAY()-K17)</f>
        <v>110</v>
      </c>
      <c r="M17" s="5" t="str">
        <f aca="false">IF(L17="","",IF(L17&gt;365,"365+",IF(L17&gt;180,"181-365",IF(L17&gt;90,"91-180",IF(L17&gt;30,"31-90","0-30")))))</f>
        <v>91-180</v>
      </c>
      <c r="N17" s="5" t="s">
        <v>51</v>
      </c>
      <c r="O17" s="5" t="s">
        <v>52</v>
      </c>
      <c r="P17" s="5" t="s">
        <v>53</v>
      </c>
      <c r="Q17" s="8"/>
      <c r="R17" s="8"/>
      <c r="S17" s="5" t="s">
        <v>48</v>
      </c>
      <c r="T17" s="8" t="n">
        <v>46239</v>
      </c>
      <c r="U17" s="9" t="n">
        <f aca="true">IF(T17="","",TODAY()-T17)</f>
        <v>52</v>
      </c>
      <c r="V17" s="5" t="s">
        <v>54</v>
      </c>
      <c r="W17" s="5" t="s">
        <v>70</v>
      </c>
      <c r="X17" s="5" t="s">
        <v>56</v>
      </c>
      <c r="Y17" s="5"/>
      <c r="Z17" s="5"/>
      <c r="AA17" s="5" t="s">
        <v>57</v>
      </c>
      <c r="AB17" s="5" t="s">
        <v>72</v>
      </c>
      <c r="AC17" s="10"/>
      <c r="AD17" s="10"/>
      <c r="AE17" s="11" t="s">
        <v>138</v>
      </c>
    </row>
    <row r="18" customFormat="false" ht="32.8" hidden="false" customHeight="false" outlineLevel="0" collapsed="false">
      <c r="A18" s="5" t="n">
        <v>17</v>
      </c>
      <c r="B18" s="5" t="s">
        <v>44</v>
      </c>
      <c r="C18" s="5" t="n">
        <v>4359</v>
      </c>
      <c r="D18" s="5" t="s">
        <v>139</v>
      </c>
      <c r="E18" s="6" t="s">
        <v>140</v>
      </c>
      <c r="F18" s="5" t="s">
        <v>47</v>
      </c>
      <c r="G18" s="5" t="s">
        <v>48</v>
      </c>
      <c r="H18" s="5" t="s">
        <v>49</v>
      </c>
      <c r="I18" s="5" t="s">
        <v>141</v>
      </c>
      <c r="J18" s="7" t="n">
        <v>534650</v>
      </c>
      <c r="K18" s="8" t="n">
        <v>46187</v>
      </c>
      <c r="L18" s="9" t="n">
        <f aca="true">IF(K18="","",TODAY()-K18)</f>
        <v>104</v>
      </c>
      <c r="M18" s="5" t="str">
        <f aca="false">IF(L18="","",IF(L18&gt;365,"365+",IF(L18&gt;180,"181-365",IF(L18&gt;90,"91-180",IF(L18&gt;30,"31-90","0-30")))))</f>
        <v>91-180</v>
      </c>
      <c r="N18" s="5" t="s">
        <v>51</v>
      </c>
      <c r="O18" s="5" t="s">
        <v>52</v>
      </c>
      <c r="P18" s="5" t="s">
        <v>53</v>
      </c>
      <c r="Q18" s="8"/>
      <c r="R18" s="8"/>
      <c r="S18" s="5" t="s">
        <v>48</v>
      </c>
      <c r="T18" s="8" t="n">
        <v>46239</v>
      </c>
      <c r="U18" s="9" t="n">
        <f aca="true">IF(T18="","",TODAY()-T18)</f>
        <v>52</v>
      </c>
      <c r="V18" s="5" t="s">
        <v>54</v>
      </c>
      <c r="W18" s="5" t="s">
        <v>70</v>
      </c>
      <c r="X18" s="5" t="s">
        <v>56</v>
      </c>
      <c r="Y18" s="5"/>
      <c r="Z18" s="5"/>
      <c r="AA18" s="5" t="s">
        <v>142</v>
      </c>
      <c r="AB18" s="5" t="s">
        <v>72</v>
      </c>
      <c r="AC18" s="10"/>
      <c r="AD18" s="10"/>
      <c r="AE18" s="11" t="s">
        <v>143</v>
      </c>
    </row>
    <row r="19" customFormat="false" ht="32.8" hidden="false" customHeight="false" outlineLevel="0" collapsed="false">
      <c r="A19" s="5" t="n">
        <v>18</v>
      </c>
      <c r="B19" s="5" t="s">
        <v>44</v>
      </c>
      <c r="C19" s="5" t="n">
        <v>3422</v>
      </c>
      <c r="D19" s="5" t="s">
        <v>144</v>
      </c>
      <c r="E19" s="6" t="s">
        <v>145</v>
      </c>
      <c r="F19" s="5" t="s">
        <v>64</v>
      </c>
      <c r="G19" s="5" t="s">
        <v>48</v>
      </c>
      <c r="H19" s="5" t="s">
        <v>62</v>
      </c>
      <c r="I19" s="5" t="s">
        <v>146</v>
      </c>
      <c r="J19" s="7" t="n">
        <v>799020</v>
      </c>
      <c r="K19" s="8" t="n">
        <v>46208</v>
      </c>
      <c r="L19" s="9" t="n">
        <f aca="true">IF(K19="","",TODAY()-K19)</f>
        <v>83</v>
      </c>
      <c r="M19" s="5" t="str">
        <f aca="false">IF(L19="","",IF(L19&gt;365,"365+",IF(L19&gt;180,"181-365",IF(L19&gt;90,"91-180",IF(L19&gt;30,"31-90","0-30")))))</f>
        <v>31-90</v>
      </c>
      <c r="N19" s="5" t="s">
        <v>51</v>
      </c>
      <c r="O19" s="5" t="s">
        <v>52</v>
      </c>
      <c r="P19" s="5" t="s">
        <v>53</v>
      </c>
      <c r="Q19" s="8"/>
      <c r="R19" s="8"/>
      <c r="S19" s="5" t="s">
        <v>48</v>
      </c>
      <c r="T19" s="8" t="n">
        <v>46239</v>
      </c>
      <c r="U19" s="9" t="n">
        <f aca="true">IF(T19="","",TODAY()-T19)</f>
        <v>52</v>
      </c>
      <c r="V19" s="5" t="s">
        <v>54</v>
      </c>
      <c r="W19" s="5" t="s">
        <v>70</v>
      </c>
      <c r="X19" s="5" t="s">
        <v>56</v>
      </c>
      <c r="Y19" s="5" t="s">
        <v>147</v>
      </c>
      <c r="Z19" s="5"/>
      <c r="AA19" s="5" t="s">
        <v>65</v>
      </c>
      <c r="AB19" s="5" t="s">
        <v>72</v>
      </c>
      <c r="AC19" s="10"/>
      <c r="AD19" s="10"/>
      <c r="AE19" s="11" t="s">
        <v>148</v>
      </c>
    </row>
    <row r="20" customFormat="false" ht="32.8" hidden="false" customHeight="false" outlineLevel="0" collapsed="false">
      <c r="A20" s="5" t="n">
        <v>19</v>
      </c>
      <c r="B20" s="5" t="s">
        <v>44</v>
      </c>
      <c r="C20" s="5" t="n">
        <v>4837</v>
      </c>
      <c r="D20" s="5" t="s">
        <v>80</v>
      </c>
      <c r="E20" s="6" t="s">
        <v>81</v>
      </c>
      <c r="F20" s="5" t="s">
        <v>47</v>
      </c>
      <c r="G20" s="5" t="s">
        <v>48</v>
      </c>
      <c r="H20" s="5" t="s">
        <v>62</v>
      </c>
      <c r="I20" s="5" t="s">
        <v>149</v>
      </c>
      <c r="J20" s="7" t="n">
        <v>813420</v>
      </c>
      <c r="K20" s="8" t="n">
        <v>46212</v>
      </c>
      <c r="L20" s="9" t="n">
        <f aca="true">IF(K20="","",TODAY()-K20)</f>
        <v>79</v>
      </c>
      <c r="M20" s="5" t="str">
        <f aca="false">IF(L20="","",IF(L20&gt;365,"365+",IF(L20&gt;180,"181-365",IF(L20&gt;90,"91-180",IF(L20&gt;30,"31-90","0-30")))))</f>
        <v>31-90</v>
      </c>
      <c r="N20" s="5" t="s">
        <v>51</v>
      </c>
      <c r="O20" s="5" t="s">
        <v>52</v>
      </c>
      <c r="P20" s="5" t="s">
        <v>53</v>
      </c>
      <c r="Q20" s="8"/>
      <c r="R20" s="8"/>
      <c r="S20" s="5" t="s">
        <v>48</v>
      </c>
      <c r="T20" s="8" t="n">
        <v>46239</v>
      </c>
      <c r="U20" s="9" t="n">
        <f aca="true">IF(T20="","",TODAY()-T20)</f>
        <v>52</v>
      </c>
      <c r="V20" s="5" t="s">
        <v>54</v>
      </c>
      <c r="W20" s="5" t="s">
        <v>70</v>
      </c>
      <c r="X20" s="5" t="s">
        <v>56</v>
      </c>
      <c r="Y20" s="5" t="s">
        <v>150</v>
      </c>
      <c r="Z20" s="5"/>
      <c r="AA20" s="5" t="s">
        <v>65</v>
      </c>
      <c r="AB20" s="5" t="s">
        <v>72</v>
      </c>
      <c r="AC20" s="10"/>
      <c r="AD20" s="10"/>
      <c r="AE20" s="11" t="s">
        <v>84</v>
      </c>
    </row>
    <row r="21" customFormat="false" ht="32.8" hidden="false" customHeight="false" outlineLevel="0" collapsed="false">
      <c r="A21" s="5" t="n">
        <v>20</v>
      </c>
      <c r="B21" s="5" t="s">
        <v>44</v>
      </c>
      <c r="C21" s="5" t="n">
        <v>3043</v>
      </c>
      <c r="D21" s="5" t="s">
        <v>151</v>
      </c>
      <c r="E21" s="6" t="s">
        <v>152</v>
      </c>
      <c r="F21" s="5" t="s">
        <v>47</v>
      </c>
      <c r="G21" s="5" t="s">
        <v>48</v>
      </c>
      <c r="H21" s="5" t="s">
        <v>62</v>
      </c>
      <c r="I21" s="5" t="s">
        <v>153</v>
      </c>
      <c r="J21" s="7" t="n">
        <v>665820</v>
      </c>
      <c r="K21" s="8" t="n">
        <v>46214</v>
      </c>
      <c r="L21" s="9" t="n">
        <f aca="true">IF(K21="","",TODAY()-K21)</f>
        <v>77</v>
      </c>
      <c r="M21" s="5" t="str">
        <f aca="false">IF(L21="","",IF(L21&gt;365,"365+",IF(L21&gt;180,"181-365",IF(L21&gt;90,"91-180",IF(L21&gt;30,"31-90","0-30")))))</f>
        <v>31-90</v>
      </c>
      <c r="N21" s="5" t="s">
        <v>51</v>
      </c>
      <c r="O21" s="5" t="s">
        <v>52</v>
      </c>
      <c r="P21" s="5" t="s">
        <v>53</v>
      </c>
      <c r="Q21" s="8"/>
      <c r="R21" s="8"/>
      <c r="S21" s="5" t="s">
        <v>48</v>
      </c>
      <c r="T21" s="8" t="n">
        <v>46270</v>
      </c>
      <c r="U21" s="9" t="n">
        <f aca="true">IF(T21="","",TODAY()-T21)</f>
        <v>21</v>
      </c>
      <c r="V21" s="5" t="s">
        <v>54</v>
      </c>
      <c r="W21" s="5" t="s">
        <v>70</v>
      </c>
      <c r="X21" s="5" t="s">
        <v>56</v>
      </c>
      <c r="Y21" s="5"/>
      <c r="Z21" s="5"/>
      <c r="AA21" s="5" t="s">
        <v>114</v>
      </c>
      <c r="AB21" s="5" t="s">
        <v>72</v>
      </c>
      <c r="AC21" s="10"/>
      <c r="AD21" s="10"/>
      <c r="AE21" s="11" t="s">
        <v>154</v>
      </c>
    </row>
    <row r="22" customFormat="false" ht="25.35" hidden="false" customHeight="false" outlineLevel="0" collapsed="false">
      <c r="A22" s="5" t="n">
        <v>21</v>
      </c>
      <c r="B22" s="5" t="s">
        <v>44</v>
      </c>
      <c r="C22" s="5" t="n">
        <v>12777</v>
      </c>
      <c r="D22" s="5" t="s">
        <v>155</v>
      </c>
      <c r="E22" s="6" t="s">
        <v>156</v>
      </c>
      <c r="F22" s="5" t="s">
        <v>47</v>
      </c>
      <c r="G22" s="5" t="s">
        <v>48</v>
      </c>
      <c r="H22" s="5" t="s">
        <v>62</v>
      </c>
      <c r="I22" s="5" t="s">
        <v>157</v>
      </c>
      <c r="J22" s="7" t="n">
        <v>803520</v>
      </c>
      <c r="K22" s="8" t="n">
        <v>46226</v>
      </c>
      <c r="L22" s="9" t="n">
        <f aca="true">IF(K22="","",TODAY()-K22)</f>
        <v>65</v>
      </c>
      <c r="M22" s="5" t="str">
        <f aca="false">IF(L22="","",IF(L22&gt;365,"365+",IF(L22&gt;180,"181-365",IF(L22&gt;90,"91-180",IF(L22&gt;30,"31-90","0-30")))))</f>
        <v>31-90</v>
      </c>
      <c r="N22" s="5" t="s">
        <v>51</v>
      </c>
      <c r="O22" s="5" t="s">
        <v>52</v>
      </c>
      <c r="P22" s="5" t="s">
        <v>53</v>
      </c>
      <c r="Q22" s="8"/>
      <c r="R22" s="8"/>
      <c r="S22" s="5" t="s">
        <v>48</v>
      </c>
      <c r="T22" s="8" t="n">
        <v>46239</v>
      </c>
      <c r="U22" s="9" t="n">
        <f aca="true">IF(T22="","",TODAY()-T22)</f>
        <v>52</v>
      </c>
      <c r="V22" s="5" t="s">
        <v>54</v>
      </c>
      <c r="W22" s="5" t="s">
        <v>55</v>
      </c>
      <c r="X22" s="5" t="s">
        <v>56</v>
      </c>
      <c r="Y22" s="5"/>
      <c r="Z22" s="5"/>
      <c r="AA22" s="5" t="s">
        <v>65</v>
      </c>
      <c r="AB22" s="5" t="s">
        <v>158</v>
      </c>
      <c r="AC22" s="10"/>
      <c r="AD22" s="10"/>
      <c r="AE22" s="11" t="s">
        <v>159</v>
      </c>
    </row>
    <row r="23" customFormat="false" ht="32.8" hidden="false" customHeight="false" outlineLevel="0" collapsed="false">
      <c r="A23" s="5" t="n">
        <v>22</v>
      </c>
      <c r="B23" s="5" t="s">
        <v>44</v>
      </c>
      <c r="C23" s="5" t="n">
        <v>4691</v>
      </c>
      <c r="D23" s="5" t="s">
        <v>160</v>
      </c>
      <c r="E23" s="6" t="s">
        <v>161</v>
      </c>
      <c r="F23" s="5" t="s">
        <v>47</v>
      </c>
      <c r="G23" s="5" t="s">
        <v>48</v>
      </c>
      <c r="H23" s="5" t="s">
        <v>62</v>
      </c>
      <c r="I23" s="5" t="s">
        <v>162</v>
      </c>
      <c r="J23" s="7" t="n">
        <v>822420</v>
      </c>
      <c r="K23" s="8" t="n">
        <v>46230</v>
      </c>
      <c r="L23" s="9" t="n">
        <f aca="true">IF(K23="","",TODAY()-K23)</f>
        <v>61</v>
      </c>
      <c r="M23" s="5" t="str">
        <f aca="false">IF(L23="","",IF(L23&gt;365,"365+",IF(L23&gt;180,"181-365",IF(L23&gt;90,"91-180",IF(L23&gt;30,"31-90","0-30")))))</f>
        <v>31-90</v>
      </c>
      <c r="N23" s="5" t="s">
        <v>51</v>
      </c>
      <c r="O23" s="5" t="s">
        <v>52</v>
      </c>
      <c r="P23" s="5" t="s">
        <v>53</v>
      </c>
      <c r="Q23" s="8"/>
      <c r="R23" s="8"/>
      <c r="S23" s="5" t="s">
        <v>48</v>
      </c>
      <c r="T23" s="8" t="n">
        <v>46272</v>
      </c>
      <c r="U23" s="9" t="n">
        <f aca="true">IF(T23="","",TODAY()-T23)</f>
        <v>19</v>
      </c>
      <c r="V23" s="5" t="s">
        <v>54</v>
      </c>
      <c r="W23" s="5" t="s">
        <v>70</v>
      </c>
      <c r="X23" s="5" t="s">
        <v>56</v>
      </c>
      <c r="Y23" s="5" t="s">
        <v>163</v>
      </c>
      <c r="Z23" s="5"/>
      <c r="AA23" s="5" t="s">
        <v>65</v>
      </c>
      <c r="AB23" s="5" t="s">
        <v>72</v>
      </c>
      <c r="AC23" s="10"/>
      <c r="AD23" s="10"/>
      <c r="AE23" s="11" t="s">
        <v>164</v>
      </c>
    </row>
    <row r="24" customFormat="false" ht="32.8" hidden="false" customHeight="false" outlineLevel="0" collapsed="false">
      <c r="A24" s="5" t="n">
        <v>23</v>
      </c>
      <c r="B24" s="5" t="s">
        <v>44</v>
      </c>
      <c r="C24" s="5" t="n">
        <v>4691</v>
      </c>
      <c r="D24" s="5" t="s">
        <v>160</v>
      </c>
      <c r="E24" s="6" t="s">
        <v>161</v>
      </c>
      <c r="F24" s="5" t="s">
        <v>47</v>
      </c>
      <c r="G24" s="5" t="s">
        <v>48</v>
      </c>
      <c r="H24" s="5" t="s">
        <v>62</v>
      </c>
      <c r="I24" s="5" t="s">
        <v>162</v>
      </c>
      <c r="J24" s="7" t="n">
        <v>822420</v>
      </c>
      <c r="K24" s="8" t="n">
        <v>46230</v>
      </c>
      <c r="L24" s="9" t="n">
        <f aca="true">IF(K24="","",TODAY()-K24)</f>
        <v>61</v>
      </c>
      <c r="M24" s="5" t="str">
        <f aca="false">IF(L24="","",IF(L24&gt;365,"365+",IF(L24&gt;180,"181-365",IF(L24&gt;90,"91-180",IF(L24&gt;30,"31-90","0-30")))))</f>
        <v>31-90</v>
      </c>
      <c r="N24" s="5" t="s">
        <v>51</v>
      </c>
      <c r="O24" s="5" t="s">
        <v>52</v>
      </c>
      <c r="P24" s="5" t="s">
        <v>53</v>
      </c>
      <c r="Q24" s="8"/>
      <c r="R24" s="8"/>
      <c r="S24" s="5" t="s">
        <v>48</v>
      </c>
      <c r="T24" s="8" t="n">
        <v>46272</v>
      </c>
      <c r="U24" s="9" t="n">
        <f aca="true">IF(T24="","",TODAY()-T24)</f>
        <v>19</v>
      </c>
      <c r="V24" s="5" t="s">
        <v>54</v>
      </c>
      <c r="W24" s="5" t="s">
        <v>70</v>
      </c>
      <c r="X24" s="5" t="s">
        <v>56</v>
      </c>
      <c r="Y24" s="5" t="s">
        <v>163</v>
      </c>
      <c r="Z24" s="5"/>
      <c r="AA24" s="5" t="s">
        <v>65</v>
      </c>
      <c r="AB24" s="5" t="s">
        <v>72</v>
      </c>
      <c r="AC24" s="10"/>
      <c r="AD24" s="10"/>
      <c r="AE24" s="11" t="s">
        <v>164</v>
      </c>
    </row>
    <row r="25" customFormat="false" ht="25.35" hidden="false" customHeight="false" outlineLevel="0" collapsed="false">
      <c r="A25" s="5" t="n">
        <v>24</v>
      </c>
      <c r="B25" s="5" t="s">
        <v>44</v>
      </c>
      <c r="C25" s="5" t="n">
        <v>3584</v>
      </c>
      <c r="D25" s="5" t="s">
        <v>165</v>
      </c>
      <c r="E25" s="6" t="s">
        <v>166</v>
      </c>
      <c r="F25" s="5" t="s">
        <v>47</v>
      </c>
      <c r="G25" s="5" t="s">
        <v>48</v>
      </c>
      <c r="H25" s="5" t="s">
        <v>62</v>
      </c>
      <c r="I25" s="5" t="s">
        <v>167</v>
      </c>
      <c r="J25" s="7" t="n">
        <v>855720</v>
      </c>
      <c r="K25" s="8" t="n">
        <v>46256</v>
      </c>
      <c r="L25" s="9" t="n">
        <f aca="true">IF(K25="","",TODAY()-K25)</f>
        <v>35</v>
      </c>
      <c r="M25" s="5" t="str">
        <f aca="false">IF(L25="","",IF(L25&gt;365,"365+",IF(L25&gt;180,"181-365",IF(L25&gt;90,"91-180",IF(L25&gt;30,"31-90","0-30")))))</f>
        <v>31-90</v>
      </c>
      <c r="N25" s="5" t="s">
        <v>51</v>
      </c>
      <c r="O25" s="5" t="s">
        <v>52</v>
      </c>
      <c r="P25" s="5" t="s">
        <v>53</v>
      </c>
      <c r="Q25" s="8"/>
      <c r="R25" s="8"/>
      <c r="S25" s="5" t="s">
        <v>48</v>
      </c>
      <c r="T25" s="8" t="n">
        <v>46266</v>
      </c>
      <c r="U25" s="9" t="n">
        <f aca="true">IF(T25="","",TODAY()-T25)</f>
        <v>25</v>
      </c>
      <c r="V25" s="5" t="s">
        <v>76</v>
      </c>
      <c r="W25" s="5" t="s">
        <v>55</v>
      </c>
      <c r="X25" s="5" t="s">
        <v>56</v>
      </c>
      <c r="Y25" s="5"/>
      <c r="Z25" s="5"/>
      <c r="AA25" s="5" t="s">
        <v>65</v>
      </c>
      <c r="AB25" s="5" t="s">
        <v>158</v>
      </c>
      <c r="AC25" s="10"/>
      <c r="AD25" s="10"/>
      <c r="AE25" s="11" t="s">
        <v>168</v>
      </c>
    </row>
    <row r="26" customFormat="false" ht="144.75" hidden="false" customHeight="false" outlineLevel="0" collapsed="false">
      <c r="A26" s="5" t="n">
        <v>25</v>
      </c>
      <c r="B26" s="5" t="s">
        <v>44</v>
      </c>
      <c r="C26" s="5" t="n">
        <v>11039</v>
      </c>
      <c r="D26" s="5" t="s">
        <v>169</v>
      </c>
      <c r="E26" s="6" t="s">
        <v>170</v>
      </c>
      <c r="F26" s="5" t="s">
        <v>47</v>
      </c>
      <c r="G26" s="5" t="s">
        <v>48</v>
      </c>
      <c r="H26" s="5" t="s">
        <v>62</v>
      </c>
      <c r="I26" s="5" t="s">
        <v>171</v>
      </c>
      <c r="J26" s="7" t="n">
        <v>924120</v>
      </c>
      <c r="K26" s="8" t="n">
        <v>46260</v>
      </c>
      <c r="L26" s="9" t="n">
        <f aca="true">IF(K26="","",TODAY()-K26)</f>
        <v>31</v>
      </c>
      <c r="M26" s="5" t="str">
        <f aca="false">IF(L26="","",IF(L26&gt;365,"365+",IF(L26&gt;180,"181-365",IF(L26&gt;90,"91-180",IF(L26&gt;30,"31-90","0-30")))))</f>
        <v>31-90</v>
      </c>
      <c r="N26" s="5" t="s">
        <v>51</v>
      </c>
      <c r="O26" s="5" t="s">
        <v>52</v>
      </c>
      <c r="P26" s="5" t="s">
        <v>53</v>
      </c>
      <c r="Q26" s="8"/>
      <c r="R26" s="8"/>
      <c r="S26" s="5" t="s">
        <v>48</v>
      </c>
      <c r="T26" s="8" t="n">
        <v>46260</v>
      </c>
      <c r="U26" s="9" t="n">
        <f aca="true">IF(T26="","",TODAY()-T26)</f>
        <v>31</v>
      </c>
      <c r="V26" s="5" t="s">
        <v>54</v>
      </c>
      <c r="W26" s="5" t="s">
        <v>55</v>
      </c>
      <c r="X26" s="5" t="s">
        <v>56</v>
      </c>
      <c r="Y26" s="5"/>
      <c r="Z26" s="5" t="s">
        <v>172</v>
      </c>
      <c r="AA26" s="5" t="s">
        <v>173</v>
      </c>
      <c r="AB26" s="5" t="s">
        <v>158</v>
      </c>
      <c r="AC26" s="10"/>
      <c r="AD26" s="10"/>
      <c r="AE26" s="11" t="s">
        <v>174</v>
      </c>
    </row>
    <row r="27" customFormat="false" ht="22.35" hidden="false" customHeight="false" outlineLevel="0" collapsed="false">
      <c r="A27" s="5" t="n">
        <v>26</v>
      </c>
      <c r="B27" s="5" t="s">
        <v>44</v>
      </c>
      <c r="C27" s="5" t="n">
        <v>15093</v>
      </c>
      <c r="D27" s="5" t="s">
        <v>175</v>
      </c>
      <c r="E27" s="6" t="s">
        <v>176</v>
      </c>
      <c r="F27" s="5" t="s">
        <v>47</v>
      </c>
      <c r="G27" s="5" t="s">
        <v>48</v>
      </c>
      <c r="H27" s="5" t="s">
        <v>62</v>
      </c>
      <c r="I27" s="5" t="s">
        <v>177</v>
      </c>
      <c r="J27" s="7" t="n">
        <v>1337490</v>
      </c>
      <c r="K27" s="8" t="n">
        <v>46267</v>
      </c>
      <c r="L27" s="9" t="n">
        <f aca="true">IF(K27="","",TODAY()-K27)</f>
        <v>24</v>
      </c>
      <c r="M27" s="5" t="str">
        <f aca="false">IF(L27="","",IF(L27&gt;365,"365+",IF(L27&gt;180,"181-365",IF(L27&gt;90,"91-180",IF(L27&gt;30,"31-90","0-30")))))</f>
        <v>0-30</v>
      </c>
      <c r="N27" s="5" t="s">
        <v>51</v>
      </c>
      <c r="O27" s="5" t="s">
        <v>52</v>
      </c>
      <c r="P27" s="5" t="s">
        <v>53</v>
      </c>
      <c r="Q27" s="8"/>
      <c r="R27" s="8"/>
      <c r="S27" s="5" t="s">
        <v>48</v>
      </c>
      <c r="T27" s="8" t="n">
        <v>46267</v>
      </c>
      <c r="U27" s="9" t="n">
        <f aca="true">IF(T27="","",TODAY()-T27)</f>
        <v>24</v>
      </c>
      <c r="V27" s="5" t="s">
        <v>101</v>
      </c>
      <c r="W27" s="5" t="s">
        <v>55</v>
      </c>
      <c r="X27" s="5" t="s">
        <v>56</v>
      </c>
      <c r="Y27" s="5"/>
      <c r="Z27" s="5"/>
      <c r="AA27" s="5" t="s">
        <v>57</v>
      </c>
      <c r="AB27" s="5" t="s">
        <v>158</v>
      </c>
      <c r="AC27" s="10"/>
      <c r="AD27" s="10"/>
      <c r="AE27" s="11" t="s">
        <v>178</v>
      </c>
    </row>
    <row r="28" customFormat="false" ht="22.35" hidden="false" customHeight="false" outlineLevel="0" collapsed="false">
      <c r="A28" s="5" t="n">
        <v>27</v>
      </c>
      <c r="B28" s="5" t="s">
        <v>44</v>
      </c>
      <c r="C28" s="5" t="n">
        <v>15106</v>
      </c>
      <c r="D28" s="5" t="s">
        <v>179</v>
      </c>
      <c r="E28" s="6" t="s">
        <v>180</v>
      </c>
      <c r="F28" s="5" t="s">
        <v>47</v>
      </c>
      <c r="G28" s="5" t="s">
        <v>48</v>
      </c>
      <c r="H28" s="5" t="s">
        <v>62</v>
      </c>
      <c r="I28" s="5" t="s">
        <v>181</v>
      </c>
      <c r="J28" s="7" t="n">
        <v>675720</v>
      </c>
      <c r="K28" s="8" t="n">
        <v>46268</v>
      </c>
      <c r="L28" s="9" t="n">
        <f aca="true">IF(K28="","",TODAY()-K28)</f>
        <v>23</v>
      </c>
      <c r="M28" s="5" t="str">
        <f aca="false">IF(L28="","",IF(L28&gt;365,"365+",IF(L28&gt;180,"181-365",IF(L28&gt;90,"91-180",IF(L28&gt;30,"31-90","0-30")))))</f>
        <v>0-30</v>
      </c>
      <c r="N28" s="5" t="s">
        <v>51</v>
      </c>
      <c r="O28" s="5" t="s">
        <v>52</v>
      </c>
      <c r="P28" s="5" t="s">
        <v>53</v>
      </c>
      <c r="Q28" s="8"/>
      <c r="R28" s="8"/>
      <c r="S28" s="5" t="s">
        <v>48</v>
      </c>
      <c r="T28" s="8" t="n">
        <v>46268</v>
      </c>
      <c r="U28" s="9" t="n">
        <f aca="true">IF(T28="","",TODAY()-T28)</f>
        <v>23</v>
      </c>
      <c r="V28" s="5" t="s">
        <v>101</v>
      </c>
      <c r="W28" s="5" t="s">
        <v>55</v>
      </c>
      <c r="X28" s="5" t="s">
        <v>56</v>
      </c>
      <c r="Y28" s="5"/>
      <c r="Z28" s="5"/>
      <c r="AA28" s="5" t="s">
        <v>57</v>
      </c>
      <c r="AB28" s="5" t="s">
        <v>158</v>
      </c>
      <c r="AC28" s="10"/>
      <c r="AD28" s="10"/>
      <c r="AE28" s="11" t="s">
        <v>182</v>
      </c>
    </row>
    <row r="29" customFormat="false" ht="25.35" hidden="false" customHeight="false" outlineLevel="0" collapsed="false">
      <c r="A29" s="5" t="n">
        <v>28</v>
      </c>
      <c r="B29" s="5" t="s">
        <v>44</v>
      </c>
      <c r="C29" s="5" t="n">
        <v>14797</v>
      </c>
      <c r="D29" s="5" t="s">
        <v>183</v>
      </c>
      <c r="E29" s="6"/>
      <c r="F29" s="5" t="s">
        <v>47</v>
      </c>
      <c r="G29" s="5" t="s">
        <v>48</v>
      </c>
      <c r="H29" s="5" t="s">
        <v>62</v>
      </c>
      <c r="I29" s="5" t="s">
        <v>184</v>
      </c>
      <c r="J29" s="7" t="n">
        <v>701820</v>
      </c>
      <c r="K29" s="8" t="n">
        <v>46268</v>
      </c>
      <c r="L29" s="9" t="n">
        <f aca="true">IF(K29="","",TODAY()-K29)</f>
        <v>23</v>
      </c>
      <c r="M29" s="5" t="str">
        <f aca="false">IF(L29="","",IF(L29&gt;365,"365+",IF(L29&gt;180,"181-365",IF(L29&gt;90,"91-180",IF(L29&gt;30,"31-90","0-30")))))</f>
        <v>0-30</v>
      </c>
      <c r="N29" s="5" t="s">
        <v>51</v>
      </c>
      <c r="O29" s="5" t="s">
        <v>52</v>
      </c>
      <c r="P29" s="5" t="s">
        <v>53</v>
      </c>
      <c r="Q29" s="8"/>
      <c r="R29" s="8"/>
      <c r="S29" s="5" t="s">
        <v>48</v>
      </c>
      <c r="T29" s="8" t="n">
        <v>46268</v>
      </c>
      <c r="U29" s="9" t="n">
        <f aca="true">IF(T29="","",TODAY()-T29)</f>
        <v>23</v>
      </c>
      <c r="V29" s="5" t="s">
        <v>101</v>
      </c>
      <c r="W29" s="5" t="s">
        <v>55</v>
      </c>
      <c r="X29" s="5" t="s">
        <v>56</v>
      </c>
      <c r="Y29" s="5"/>
      <c r="Z29" s="5"/>
      <c r="AA29" s="5" t="s">
        <v>185</v>
      </c>
      <c r="AB29" s="5" t="s">
        <v>158</v>
      </c>
      <c r="AC29" s="10"/>
      <c r="AD29" s="10"/>
      <c r="AE29" s="11" t="s">
        <v>186</v>
      </c>
    </row>
    <row r="30" customFormat="false" ht="32.8" hidden="false" customHeight="false" outlineLevel="0" collapsed="false">
      <c r="A30" s="5" t="n">
        <v>29</v>
      </c>
      <c r="B30" s="5" t="s">
        <v>44</v>
      </c>
      <c r="C30" s="5" t="n">
        <v>4367</v>
      </c>
      <c r="D30" s="5" t="s">
        <v>187</v>
      </c>
      <c r="E30" s="6" t="s">
        <v>188</v>
      </c>
      <c r="F30" s="5" t="s">
        <v>47</v>
      </c>
      <c r="G30" s="5" t="s">
        <v>48</v>
      </c>
      <c r="H30" s="5" t="s">
        <v>62</v>
      </c>
      <c r="I30" s="5" t="s">
        <v>189</v>
      </c>
      <c r="J30" s="7" t="n">
        <v>855720</v>
      </c>
      <c r="K30" s="8" t="n">
        <v>46293</v>
      </c>
      <c r="L30" s="9" t="n">
        <f aca="true">IF(K30="","",TODAY()-K30)</f>
        <v>-2</v>
      </c>
      <c r="M30" s="5" t="str">
        <f aca="false">IF(L30="","",IF(L30&gt;365,"365+",IF(L30&gt;180,"181-365",IF(L30&gt;90,"91-180",IF(L30&gt;30,"31-90","0-30")))))</f>
        <v>0-30</v>
      </c>
      <c r="N30" s="5" t="s">
        <v>51</v>
      </c>
      <c r="O30" s="5" t="s">
        <v>52</v>
      </c>
      <c r="P30" s="5" t="s">
        <v>53</v>
      </c>
      <c r="Q30" s="8"/>
      <c r="R30" s="8"/>
      <c r="S30" s="5" t="s">
        <v>48</v>
      </c>
      <c r="T30" s="8" t="n">
        <v>46272</v>
      </c>
      <c r="U30" s="9" t="n">
        <f aca="true">IF(T30="","",TODAY()-T30)</f>
        <v>19</v>
      </c>
      <c r="V30" s="5" t="s">
        <v>64</v>
      </c>
      <c r="W30" s="5" t="s">
        <v>55</v>
      </c>
      <c r="X30" s="5" t="s">
        <v>56</v>
      </c>
      <c r="Y30" s="5"/>
      <c r="Z30" s="5"/>
      <c r="AA30" s="5" t="s">
        <v>65</v>
      </c>
      <c r="AB30" s="5" t="s">
        <v>190</v>
      </c>
      <c r="AC30" s="10"/>
      <c r="AD30" s="10"/>
      <c r="AE30" s="11" t="s">
        <v>191</v>
      </c>
    </row>
    <row r="31" customFormat="false" ht="32.8" hidden="false" customHeight="false" outlineLevel="0" collapsed="false">
      <c r="A31" s="5" t="n">
        <v>30</v>
      </c>
      <c r="B31" s="5" t="s">
        <v>192</v>
      </c>
      <c r="C31" s="5" t="n">
        <v>14357</v>
      </c>
      <c r="D31" s="5" t="s">
        <v>193</v>
      </c>
      <c r="E31" s="6" t="s">
        <v>194</v>
      </c>
      <c r="F31" s="5" t="s">
        <v>47</v>
      </c>
      <c r="G31" s="5" t="s">
        <v>48</v>
      </c>
      <c r="H31" s="5" t="s">
        <v>62</v>
      </c>
      <c r="I31" s="5" t="s">
        <v>195</v>
      </c>
      <c r="J31" s="7" t="n">
        <v>708120</v>
      </c>
      <c r="K31" s="8"/>
      <c r="L31" s="9" t="str">
        <f aca="true">IF(K31="","",TODAY()-K31)</f>
        <v/>
      </c>
      <c r="M31" s="5" t="str">
        <f aca="false">IF(L31="","",IF(L31&gt;365,"365+",IF(L31&gt;180,"181-365",IF(L31&gt;90,"91-180",IF(L31&gt;30,"31-90","0-30")))))</f>
        <v/>
      </c>
      <c r="N31" s="5" t="s">
        <v>196</v>
      </c>
      <c r="O31" s="5" t="s">
        <v>52</v>
      </c>
      <c r="P31" s="5" t="s">
        <v>53</v>
      </c>
      <c r="Q31" s="8"/>
      <c r="R31" s="8"/>
      <c r="S31" s="5" t="s">
        <v>48</v>
      </c>
      <c r="T31" s="8" t="n">
        <v>46250</v>
      </c>
      <c r="U31" s="9" t="n">
        <f aca="true">IF(T31="","",TODAY()-T31)</f>
        <v>41</v>
      </c>
      <c r="V31" s="5" t="s">
        <v>54</v>
      </c>
      <c r="W31" s="5" t="s">
        <v>70</v>
      </c>
      <c r="X31" s="5" t="s">
        <v>56</v>
      </c>
      <c r="Y31" s="5"/>
      <c r="Z31" s="5" t="s">
        <v>197</v>
      </c>
      <c r="AA31" s="5" t="s">
        <v>57</v>
      </c>
      <c r="AB31" s="5" t="s">
        <v>198</v>
      </c>
      <c r="AC31" s="10"/>
      <c r="AD31" s="10"/>
      <c r="AE31" s="11" t="s">
        <v>199</v>
      </c>
    </row>
    <row r="32" customFormat="false" ht="32.8" hidden="false" customHeight="false" outlineLevel="0" collapsed="false">
      <c r="A32" s="5" t="n">
        <v>31</v>
      </c>
      <c r="B32" s="5" t="s">
        <v>192</v>
      </c>
      <c r="C32" s="5" t="n">
        <v>14358</v>
      </c>
      <c r="D32" s="5" t="s">
        <v>200</v>
      </c>
      <c r="E32" s="6" t="s">
        <v>201</v>
      </c>
      <c r="F32" s="5" t="s">
        <v>47</v>
      </c>
      <c r="G32" s="5" t="s">
        <v>48</v>
      </c>
      <c r="H32" s="5" t="s">
        <v>62</v>
      </c>
      <c r="I32" s="5" t="s">
        <v>202</v>
      </c>
      <c r="J32" s="7" t="n">
        <v>699120</v>
      </c>
      <c r="K32" s="8"/>
      <c r="L32" s="9" t="str">
        <f aca="true">IF(K32="","",TODAY()-K32)</f>
        <v/>
      </c>
      <c r="M32" s="5" t="str">
        <f aca="false">IF(L32="","",IF(L32&gt;365,"365+",IF(L32&gt;180,"181-365",IF(L32&gt;90,"91-180",IF(L32&gt;30,"31-90","0-30")))))</f>
        <v/>
      </c>
      <c r="N32" s="5" t="s">
        <v>196</v>
      </c>
      <c r="O32" s="5" t="s">
        <v>52</v>
      </c>
      <c r="P32" s="5" t="s">
        <v>53</v>
      </c>
      <c r="Q32" s="8"/>
      <c r="R32" s="8"/>
      <c r="S32" s="5" t="s">
        <v>48</v>
      </c>
      <c r="T32" s="8" t="n">
        <v>46252</v>
      </c>
      <c r="U32" s="9" t="n">
        <f aca="true">IF(T32="","",TODAY()-T32)</f>
        <v>39</v>
      </c>
      <c r="V32" s="5" t="s">
        <v>54</v>
      </c>
      <c r="W32" s="5" t="s">
        <v>70</v>
      </c>
      <c r="X32" s="5" t="s">
        <v>56</v>
      </c>
      <c r="Y32" s="5"/>
      <c r="Z32" s="5"/>
      <c r="AA32" s="5" t="s">
        <v>57</v>
      </c>
      <c r="AB32" s="5" t="s">
        <v>198</v>
      </c>
      <c r="AC32" s="10"/>
      <c r="AD32" s="10"/>
      <c r="AE32" s="11" t="s">
        <v>203</v>
      </c>
    </row>
    <row r="33" customFormat="false" ht="32.8" hidden="false" customHeight="false" outlineLevel="0" collapsed="false">
      <c r="A33" s="5" t="n">
        <v>32</v>
      </c>
      <c r="B33" s="5" t="s">
        <v>192</v>
      </c>
      <c r="C33" s="5" t="n">
        <v>14359</v>
      </c>
      <c r="D33" s="5" t="s">
        <v>204</v>
      </c>
      <c r="E33" s="6" t="s">
        <v>205</v>
      </c>
      <c r="F33" s="5" t="s">
        <v>47</v>
      </c>
      <c r="G33" s="5" t="s">
        <v>48</v>
      </c>
      <c r="H33" s="5" t="s">
        <v>62</v>
      </c>
      <c r="I33" s="5" t="s">
        <v>206</v>
      </c>
      <c r="J33" s="7" t="n">
        <v>1172520</v>
      </c>
      <c r="K33" s="8"/>
      <c r="L33" s="9" t="str">
        <f aca="true">IF(K33="","",TODAY()-K33)</f>
        <v/>
      </c>
      <c r="M33" s="5" t="str">
        <f aca="false">IF(L33="","",IF(L33&gt;365,"365+",IF(L33&gt;180,"181-365",IF(L33&gt;90,"91-180",IF(L33&gt;30,"31-90","0-30")))))</f>
        <v/>
      </c>
      <c r="N33" s="5" t="s">
        <v>196</v>
      </c>
      <c r="O33" s="5" t="s">
        <v>52</v>
      </c>
      <c r="P33" s="5" t="s">
        <v>53</v>
      </c>
      <c r="Q33" s="8"/>
      <c r="R33" s="8"/>
      <c r="S33" s="5" t="s">
        <v>48</v>
      </c>
      <c r="T33" s="8" t="n">
        <v>46244</v>
      </c>
      <c r="U33" s="9" t="n">
        <f aca="true">IF(T33="","",TODAY()-T33)</f>
        <v>47</v>
      </c>
      <c r="V33" s="5" t="s">
        <v>54</v>
      </c>
      <c r="W33" s="5" t="s">
        <v>70</v>
      </c>
      <c r="X33" s="5" t="s">
        <v>56</v>
      </c>
      <c r="Y33" s="5"/>
      <c r="Z33" s="5"/>
      <c r="AA33" s="5" t="s">
        <v>57</v>
      </c>
      <c r="AB33" s="5" t="s">
        <v>198</v>
      </c>
      <c r="AC33" s="10"/>
      <c r="AD33" s="10"/>
      <c r="AE33" s="11" t="s">
        <v>207</v>
      </c>
    </row>
    <row r="34" customFormat="false" ht="32.8" hidden="false" customHeight="false" outlineLevel="0" collapsed="false">
      <c r="A34" s="5" t="n">
        <v>33</v>
      </c>
      <c r="B34" s="5" t="s">
        <v>192</v>
      </c>
      <c r="C34" s="5" t="n">
        <v>14360</v>
      </c>
      <c r="D34" s="5" t="s">
        <v>208</v>
      </c>
      <c r="E34" s="6" t="s">
        <v>209</v>
      </c>
      <c r="F34" s="5" t="s">
        <v>47</v>
      </c>
      <c r="G34" s="5" t="s">
        <v>48</v>
      </c>
      <c r="H34" s="5" t="s">
        <v>62</v>
      </c>
      <c r="I34" s="5" t="s">
        <v>210</v>
      </c>
      <c r="J34" s="7" t="n">
        <v>695520</v>
      </c>
      <c r="K34" s="8"/>
      <c r="L34" s="9" t="str">
        <f aca="true">IF(K34="","",TODAY()-K34)</f>
        <v/>
      </c>
      <c r="M34" s="5" t="str">
        <f aca="false">IF(L34="","",IF(L34&gt;365,"365+",IF(L34&gt;180,"181-365",IF(L34&gt;90,"91-180",IF(L34&gt;30,"31-90","0-30")))))</f>
        <v/>
      </c>
      <c r="N34" s="5" t="s">
        <v>196</v>
      </c>
      <c r="O34" s="5" t="s">
        <v>52</v>
      </c>
      <c r="P34" s="5" t="s">
        <v>53</v>
      </c>
      <c r="Q34" s="8"/>
      <c r="R34" s="8"/>
      <c r="S34" s="5" t="s">
        <v>48</v>
      </c>
      <c r="T34" s="8" t="n">
        <v>46262</v>
      </c>
      <c r="U34" s="9" t="n">
        <f aca="true">IF(T34="","",TODAY()-T34)</f>
        <v>29</v>
      </c>
      <c r="V34" s="5" t="s">
        <v>54</v>
      </c>
      <c r="W34" s="5" t="s">
        <v>70</v>
      </c>
      <c r="X34" s="5" t="s">
        <v>56</v>
      </c>
      <c r="Y34" s="5"/>
      <c r="Z34" s="5"/>
      <c r="AA34" s="5" t="s">
        <v>57</v>
      </c>
      <c r="AB34" s="5" t="s">
        <v>198</v>
      </c>
      <c r="AC34" s="10"/>
      <c r="AD34" s="10"/>
      <c r="AE34" s="11" t="s">
        <v>211</v>
      </c>
    </row>
    <row r="35" customFormat="false" ht="32.8" hidden="false" customHeight="false" outlineLevel="0" collapsed="false">
      <c r="A35" s="5" t="n">
        <v>34</v>
      </c>
      <c r="B35" s="5" t="s">
        <v>192</v>
      </c>
      <c r="C35" s="5" t="n">
        <v>14361</v>
      </c>
      <c r="D35" s="5" t="s">
        <v>212</v>
      </c>
      <c r="E35" s="6" t="s">
        <v>213</v>
      </c>
      <c r="F35" s="5" t="s">
        <v>47</v>
      </c>
      <c r="G35" s="5" t="s">
        <v>48</v>
      </c>
      <c r="H35" s="5" t="s">
        <v>62</v>
      </c>
      <c r="I35" s="5" t="s">
        <v>214</v>
      </c>
      <c r="J35" s="7" t="n">
        <v>676620</v>
      </c>
      <c r="K35" s="8"/>
      <c r="L35" s="9" t="str">
        <f aca="true">IF(K35="","",TODAY()-K35)</f>
        <v/>
      </c>
      <c r="M35" s="5" t="str">
        <f aca="false">IF(L35="","",IF(L35&gt;365,"365+",IF(L35&gt;180,"181-365",IF(L35&gt;90,"91-180",IF(L35&gt;30,"31-90","0-30")))))</f>
        <v/>
      </c>
      <c r="N35" s="5" t="s">
        <v>196</v>
      </c>
      <c r="O35" s="5" t="s">
        <v>52</v>
      </c>
      <c r="P35" s="5" t="s">
        <v>53</v>
      </c>
      <c r="Q35" s="8"/>
      <c r="R35" s="8"/>
      <c r="S35" s="5" t="s">
        <v>48</v>
      </c>
      <c r="T35" s="8" t="n">
        <v>46258</v>
      </c>
      <c r="U35" s="9" t="n">
        <f aca="true">IF(T35="","",TODAY()-T35)</f>
        <v>33</v>
      </c>
      <c r="V35" s="5" t="s">
        <v>54</v>
      </c>
      <c r="W35" s="5" t="s">
        <v>70</v>
      </c>
      <c r="X35" s="5" t="s">
        <v>56</v>
      </c>
      <c r="Y35" s="5"/>
      <c r="Z35" s="5"/>
      <c r="AA35" s="5" t="s">
        <v>57</v>
      </c>
      <c r="AB35" s="5" t="s">
        <v>198</v>
      </c>
      <c r="AC35" s="10"/>
      <c r="AD35" s="10"/>
      <c r="AE35" s="11" t="s">
        <v>215</v>
      </c>
    </row>
    <row r="36" customFormat="false" ht="32.8" hidden="false" customHeight="false" outlineLevel="0" collapsed="false">
      <c r="A36" s="5" t="n">
        <v>35</v>
      </c>
      <c r="B36" s="5" t="s">
        <v>192</v>
      </c>
      <c r="C36" s="5" t="n">
        <v>3520</v>
      </c>
      <c r="D36" s="5" t="s">
        <v>216</v>
      </c>
      <c r="E36" s="6" t="s">
        <v>217</v>
      </c>
      <c r="F36" s="5" t="s">
        <v>47</v>
      </c>
      <c r="G36" s="5" t="s">
        <v>48</v>
      </c>
      <c r="H36" s="5" t="s">
        <v>218</v>
      </c>
      <c r="I36" s="5" t="s">
        <v>219</v>
      </c>
      <c r="J36" s="7" t="n">
        <v>385555</v>
      </c>
      <c r="K36" s="8"/>
      <c r="L36" s="9" t="str">
        <f aca="true">IF(K36="","",TODAY()-K36)</f>
        <v/>
      </c>
      <c r="M36" s="5" t="str">
        <f aca="false">IF(L36="","",IF(L36&gt;365,"365+",IF(L36&gt;180,"181-365",IF(L36&gt;90,"91-180",IF(L36&gt;30,"31-90","0-30")))))</f>
        <v/>
      </c>
      <c r="N36" s="5" t="s">
        <v>196</v>
      </c>
      <c r="O36" s="5" t="s">
        <v>52</v>
      </c>
      <c r="P36" s="5" t="s">
        <v>53</v>
      </c>
      <c r="Q36" s="8"/>
      <c r="R36" s="8"/>
      <c r="S36" s="5" t="s">
        <v>48</v>
      </c>
      <c r="T36" s="8" t="n">
        <v>46289</v>
      </c>
      <c r="U36" s="9" t="n">
        <f aca="true">IF(T36="","",TODAY()-T36)</f>
        <v>2</v>
      </c>
      <c r="V36" s="5" t="s">
        <v>216</v>
      </c>
      <c r="W36" s="5" t="s">
        <v>55</v>
      </c>
      <c r="X36" s="5" t="s">
        <v>220</v>
      </c>
      <c r="Y36" s="5" t="s">
        <v>221</v>
      </c>
      <c r="Z36" s="5"/>
      <c r="AA36" s="5" t="s">
        <v>222</v>
      </c>
      <c r="AB36" s="5" t="s">
        <v>223</v>
      </c>
      <c r="AC36" s="10"/>
      <c r="AD36" s="10"/>
      <c r="AE36" s="11" t="s">
        <v>224</v>
      </c>
    </row>
    <row r="37" customFormat="false" ht="32.8" hidden="false" customHeight="false" outlineLevel="0" collapsed="false">
      <c r="A37" s="5" t="n">
        <v>36</v>
      </c>
      <c r="B37" s="5" t="s">
        <v>192</v>
      </c>
      <c r="C37" s="5" t="n">
        <v>3520</v>
      </c>
      <c r="D37" s="5" t="s">
        <v>216</v>
      </c>
      <c r="E37" s="6" t="s">
        <v>217</v>
      </c>
      <c r="F37" s="5" t="s">
        <v>47</v>
      </c>
      <c r="G37" s="5" t="s">
        <v>48</v>
      </c>
      <c r="H37" s="5" t="s">
        <v>225</v>
      </c>
      <c r="I37" s="5" t="s">
        <v>219</v>
      </c>
      <c r="J37" s="7" t="n">
        <v>480000</v>
      </c>
      <c r="K37" s="8"/>
      <c r="L37" s="9" t="str">
        <f aca="true">IF(K37="","",TODAY()-K37)</f>
        <v/>
      </c>
      <c r="M37" s="5" t="str">
        <f aca="false">IF(L37="","",IF(L37&gt;365,"365+",IF(L37&gt;180,"181-365",IF(L37&gt;90,"91-180",IF(L37&gt;30,"31-90","0-30")))))</f>
        <v/>
      </c>
      <c r="N37" s="5" t="s">
        <v>196</v>
      </c>
      <c r="O37" s="5" t="s">
        <v>52</v>
      </c>
      <c r="P37" s="5" t="s">
        <v>53</v>
      </c>
      <c r="Q37" s="8"/>
      <c r="R37" s="8"/>
      <c r="S37" s="5" t="s">
        <v>48</v>
      </c>
      <c r="T37" s="8" t="n">
        <v>46289</v>
      </c>
      <c r="U37" s="9" t="n">
        <f aca="true">IF(T37="","",TODAY()-T37)</f>
        <v>2</v>
      </c>
      <c r="V37" s="5" t="s">
        <v>216</v>
      </c>
      <c r="W37" s="5" t="s">
        <v>55</v>
      </c>
      <c r="X37" s="5" t="s">
        <v>56</v>
      </c>
      <c r="Y37" s="5" t="s">
        <v>226</v>
      </c>
      <c r="Z37" s="5"/>
      <c r="AA37" s="5" t="s">
        <v>222</v>
      </c>
      <c r="AB37" s="5" t="s">
        <v>223</v>
      </c>
      <c r="AC37" s="10"/>
      <c r="AD37" s="10"/>
      <c r="AE37" s="11" t="s">
        <v>224</v>
      </c>
    </row>
    <row r="38" customFormat="false" ht="32.8" hidden="false" customHeight="false" outlineLevel="0" collapsed="false">
      <c r="A38" s="5" t="n">
        <v>37</v>
      </c>
      <c r="B38" s="5" t="s">
        <v>192</v>
      </c>
      <c r="C38" s="5" t="n">
        <v>3520</v>
      </c>
      <c r="D38" s="5" t="s">
        <v>216</v>
      </c>
      <c r="E38" s="6" t="s">
        <v>217</v>
      </c>
      <c r="F38" s="5" t="s">
        <v>47</v>
      </c>
      <c r="G38" s="5" t="s">
        <v>48</v>
      </c>
      <c r="H38" s="5" t="s">
        <v>227</v>
      </c>
      <c r="I38" s="5" t="s">
        <v>219</v>
      </c>
      <c r="J38" s="7" t="n">
        <v>480000</v>
      </c>
      <c r="K38" s="8"/>
      <c r="L38" s="9" t="str">
        <f aca="true">IF(K38="","",TODAY()-K38)</f>
        <v/>
      </c>
      <c r="M38" s="5" t="str">
        <f aca="false">IF(L38="","",IF(L38&gt;365,"365+",IF(L38&gt;180,"181-365",IF(L38&gt;90,"91-180",IF(L38&gt;30,"31-90","0-30")))))</f>
        <v/>
      </c>
      <c r="N38" s="5" t="s">
        <v>196</v>
      </c>
      <c r="O38" s="5" t="s">
        <v>52</v>
      </c>
      <c r="P38" s="5" t="s">
        <v>53</v>
      </c>
      <c r="Q38" s="8"/>
      <c r="R38" s="8"/>
      <c r="S38" s="5" t="s">
        <v>48</v>
      </c>
      <c r="T38" s="8" t="n">
        <v>46290</v>
      </c>
      <c r="U38" s="9" t="n">
        <f aca="true">IF(T38="","",TODAY()-T38)</f>
        <v>1</v>
      </c>
      <c r="V38" s="5" t="s">
        <v>216</v>
      </c>
      <c r="W38" s="5" t="s">
        <v>55</v>
      </c>
      <c r="X38" s="5" t="s">
        <v>56</v>
      </c>
      <c r="Y38" s="5" t="s">
        <v>228</v>
      </c>
      <c r="Z38" s="5"/>
      <c r="AA38" s="5" t="s">
        <v>222</v>
      </c>
      <c r="AB38" s="5" t="s">
        <v>223</v>
      </c>
      <c r="AC38" s="10"/>
      <c r="AD38" s="10"/>
      <c r="AE38" s="11" t="s">
        <v>224</v>
      </c>
    </row>
    <row r="39" customFormat="false" ht="22.35" hidden="false" customHeight="false" outlineLevel="0" collapsed="false">
      <c r="A39" s="5" t="n">
        <v>38</v>
      </c>
      <c r="B39" s="5" t="s">
        <v>192</v>
      </c>
      <c r="C39" s="5" t="n">
        <v>14355</v>
      </c>
      <c r="D39" s="5" t="s">
        <v>229</v>
      </c>
      <c r="E39" s="6" t="s">
        <v>230</v>
      </c>
      <c r="F39" s="5" t="s">
        <v>47</v>
      </c>
      <c r="G39" s="5" t="s">
        <v>48</v>
      </c>
      <c r="H39" s="5" t="s">
        <v>62</v>
      </c>
      <c r="I39" s="5" t="s">
        <v>231</v>
      </c>
      <c r="J39" s="7" t="n">
        <v>684720</v>
      </c>
      <c r="K39" s="8" t="n">
        <v>46119</v>
      </c>
      <c r="L39" s="9" t="n">
        <f aca="true">IF(K39="","",TODAY()-K39)</f>
        <v>172</v>
      </c>
      <c r="M39" s="5" t="str">
        <f aca="false">IF(L39="","",IF(L39&gt;365,"365+",IF(L39&gt;180,"181-365",IF(L39&gt;90,"91-180",IF(L39&gt;30,"31-90","0-30")))))</f>
        <v>91-180</v>
      </c>
      <c r="N39" s="5" t="s">
        <v>196</v>
      </c>
      <c r="O39" s="5" t="s">
        <v>52</v>
      </c>
      <c r="P39" s="5" t="s">
        <v>53</v>
      </c>
      <c r="Q39" s="8"/>
      <c r="R39" s="8"/>
      <c r="S39" s="5" t="s">
        <v>48</v>
      </c>
      <c r="T39" s="8" t="n">
        <v>46244</v>
      </c>
      <c r="U39" s="9" t="n">
        <f aca="true">IF(T39="","",TODAY()-T39)</f>
        <v>47</v>
      </c>
      <c r="V39" s="5" t="s">
        <v>54</v>
      </c>
      <c r="W39" s="5" t="s">
        <v>70</v>
      </c>
      <c r="X39" s="5" t="s">
        <v>56</v>
      </c>
      <c r="Y39" s="5"/>
      <c r="Z39" s="5"/>
      <c r="AA39" s="5" t="s">
        <v>57</v>
      </c>
      <c r="AB39" s="5" t="s">
        <v>232</v>
      </c>
      <c r="AC39" s="10"/>
      <c r="AD39" s="10"/>
      <c r="AE39" s="11" t="s">
        <v>233</v>
      </c>
    </row>
    <row r="40" customFormat="false" ht="22.35" hidden="false" customHeight="false" outlineLevel="0" collapsed="false">
      <c r="A40" s="5" t="n">
        <v>39</v>
      </c>
      <c r="B40" s="5" t="s">
        <v>192</v>
      </c>
      <c r="C40" s="5" t="n">
        <v>4703</v>
      </c>
      <c r="D40" s="5" t="s">
        <v>234</v>
      </c>
      <c r="E40" s="6" t="s">
        <v>235</v>
      </c>
      <c r="F40" s="5" t="s">
        <v>47</v>
      </c>
      <c r="G40" s="5" t="s">
        <v>48</v>
      </c>
      <c r="H40" s="5" t="s">
        <v>49</v>
      </c>
      <c r="I40" s="5" t="s">
        <v>236</v>
      </c>
      <c r="J40" s="7" t="n">
        <v>510850</v>
      </c>
      <c r="K40" s="8" t="n">
        <v>46122</v>
      </c>
      <c r="L40" s="9" t="n">
        <f aca="true">IF(K40="","",TODAY()-K40)</f>
        <v>169</v>
      </c>
      <c r="M40" s="5" t="str">
        <f aca="false">IF(L40="","",IF(L40&gt;365,"365+",IF(L40&gt;180,"181-365",IF(L40&gt;90,"91-180",IF(L40&gt;30,"31-90","0-30")))))</f>
        <v>91-180</v>
      </c>
      <c r="N40" s="5" t="s">
        <v>196</v>
      </c>
      <c r="O40" s="5" t="s">
        <v>52</v>
      </c>
      <c r="P40" s="5" t="s">
        <v>53</v>
      </c>
      <c r="Q40" s="8"/>
      <c r="R40" s="8"/>
      <c r="S40" s="5" t="s">
        <v>48</v>
      </c>
      <c r="T40" s="8" t="n">
        <v>46261</v>
      </c>
      <c r="U40" s="9" t="n">
        <f aca="true">IF(T40="","",TODAY()-T40)</f>
        <v>30</v>
      </c>
      <c r="V40" s="5" t="s">
        <v>54</v>
      </c>
      <c r="W40" s="5" t="s">
        <v>70</v>
      </c>
      <c r="X40" s="5" t="s">
        <v>56</v>
      </c>
      <c r="Y40" s="5" t="s">
        <v>237</v>
      </c>
      <c r="Z40" s="5"/>
      <c r="AA40" s="5" t="s">
        <v>57</v>
      </c>
      <c r="AB40" s="5" t="s">
        <v>232</v>
      </c>
      <c r="AC40" s="10"/>
      <c r="AD40" s="10"/>
      <c r="AE40" s="11" t="s">
        <v>238</v>
      </c>
    </row>
    <row r="41" customFormat="false" ht="25.35" hidden="false" customHeight="false" outlineLevel="0" collapsed="false">
      <c r="A41" s="5" t="n">
        <v>40</v>
      </c>
      <c r="B41" s="5" t="s">
        <v>192</v>
      </c>
      <c r="C41" s="5" t="n">
        <v>3373</v>
      </c>
      <c r="D41" s="5" t="s">
        <v>239</v>
      </c>
      <c r="E41" s="6" t="s">
        <v>240</v>
      </c>
      <c r="F41" s="5" t="s">
        <v>76</v>
      </c>
      <c r="G41" s="5" t="s">
        <v>48</v>
      </c>
      <c r="H41" s="5" t="s">
        <v>49</v>
      </c>
      <c r="I41" s="5" t="s">
        <v>241</v>
      </c>
      <c r="J41" s="7" t="n">
        <v>531250</v>
      </c>
      <c r="K41" s="8" t="n">
        <v>46122</v>
      </c>
      <c r="L41" s="9" t="n">
        <f aca="true">IF(K41="","",TODAY()-K41)</f>
        <v>169</v>
      </c>
      <c r="M41" s="5" t="str">
        <f aca="false">IF(L41="","",IF(L41&gt;365,"365+",IF(L41&gt;180,"181-365",IF(L41&gt;90,"91-180",IF(L41&gt;30,"31-90","0-30")))))</f>
        <v>91-180</v>
      </c>
      <c r="N41" s="5" t="s">
        <v>196</v>
      </c>
      <c r="O41" s="5" t="s">
        <v>52</v>
      </c>
      <c r="P41" s="5" t="s">
        <v>53</v>
      </c>
      <c r="Q41" s="8"/>
      <c r="R41" s="8"/>
      <c r="S41" s="5" t="s">
        <v>48</v>
      </c>
      <c r="T41" s="8" t="n">
        <v>46261</v>
      </c>
      <c r="U41" s="9" t="n">
        <f aca="true">IF(T41="","",TODAY()-T41)</f>
        <v>30</v>
      </c>
      <c r="V41" s="5" t="s">
        <v>54</v>
      </c>
      <c r="W41" s="5" t="s">
        <v>70</v>
      </c>
      <c r="X41" s="5" t="s">
        <v>56</v>
      </c>
      <c r="Y41" s="5"/>
      <c r="Z41" s="5"/>
      <c r="AA41" s="5" t="s">
        <v>242</v>
      </c>
      <c r="AB41" s="5" t="s">
        <v>232</v>
      </c>
      <c r="AC41" s="10"/>
      <c r="AD41" s="10"/>
      <c r="AE41" s="11" t="s">
        <v>243</v>
      </c>
    </row>
    <row r="42" customFormat="false" ht="22.35" hidden="false" customHeight="false" outlineLevel="0" collapsed="false">
      <c r="A42" s="5" t="n">
        <v>41</v>
      </c>
      <c r="B42" s="5" t="s">
        <v>192</v>
      </c>
      <c r="C42" s="5" t="n">
        <v>3418</v>
      </c>
      <c r="D42" s="5" t="s">
        <v>244</v>
      </c>
      <c r="E42" s="6" t="s">
        <v>245</v>
      </c>
      <c r="F42" s="5" t="s">
        <v>76</v>
      </c>
      <c r="G42" s="5" t="s">
        <v>48</v>
      </c>
      <c r="H42" s="5" t="s">
        <v>49</v>
      </c>
      <c r="I42" s="5" t="s">
        <v>246</v>
      </c>
      <c r="J42" s="7" t="n">
        <v>539750</v>
      </c>
      <c r="K42" s="8" t="n">
        <v>46122</v>
      </c>
      <c r="L42" s="9" t="n">
        <f aca="true">IF(K42="","",TODAY()-K42)</f>
        <v>169</v>
      </c>
      <c r="M42" s="5" t="str">
        <f aca="false">IF(L42="","",IF(L42&gt;365,"365+",IF(L42&gt;180,"181-365",IF(L42&gt;90,"91-180",IF(L42&gt;30,"31-90","0-30")))))</f>
        <v>91-180</v>
      </c>
      <c r="N42" s="5" t="s">
        <v>196</v>
      </c>
      <c r="O42" s="5" t="s">
        <v>52</v>
      </c>
      <c r="P42" s="5" t="s">
        <v>53</v>
      </c>
      <c r="Q42" s="8"/>
      <c r="R42" s="8"/>
      <c r="S42" s="5" t="s">
        <v>48</v>
      </c>
      <c r="T42" s="8" t="n">
        <v>46261</v>
      </c>
      <c r="U42" s="9" t="n">
        <f aca="true">IF(T42="","",TODAY()-T42)</f>
        <v>30</v>
      </c>
      <c r="V42" s="5" t="s">
        <v>54</v>
      </c>
      <c r="W42" s="5" t="s">
        <v>70</v>
      </c>
      <c r="X42" s="5" t="s">
        <v>56</v>
      </c>
      <c r="Y42" s="5"/>
      <c r="Z42" s="5"/>
      <c r="AA42" s="5" t="s">
        <v>247</v>
      </c>
      <c r="AB42" s="5" t="s">
        <v>232</v>
      </c>
      <c r="AC42" s="10"/>
      <c r="AD42" s="10"/>
      <c r="AE42" s="11" t="s">
        <v>248</v>
      </c>
    </row>
    <row r="43" customFormat="false" ht="22.35" hidden="false" customHeight="false" outlineLevel="0" collapsed="false">
      <c r="A43" s="5" t="n">
        <v>42</v>
      </c>
      <c r="B43" s="5" t="s">
        <v>192</v>
      </c>
      <c r="C43" s="5" t="n">
        <v>4704</v>
      </c>
      <c r="D43" s="5" t="s">
        <v>249</v>
      </c>
      <c r="E43" s="6" t="s">
        <v>250</v>
      </c>
      <c r="F43" s="5" t="s">
        <v>47</v>
      </c>
      <c r="G43" s="5" t="s">
        <v>48</v>
      </c>
      <c r="H43" s="5" t="s">
        <v>49</v>
      </c>
      <c r="I43" s="5" t="s">
        <v>251</v>
      </c>
      <c r="J43" s="7" t="n">
        <v>510850</v>
      </c>
      <c r="K43" s="8" t="n">
        <v>46122</v>
      </c>
      <c r="L43" s="9" t="n">
        <f aca="true">IF(K43="","",TODAY()-K43)</f>
        <v>169</v>
      </c>
      <c r="M43" s="5" t="str">
        <f aca="false">IF(L43="","",IF(L43&gt;365,"365+",IF(L43&gt;180,"181-365",IF(L43&gt;90,"91-180",IF(L43&gt;30,"31-90","0-30")))))</f>
        <v>91-180</v>
      </c>
      <c r="N43" s="5" t="s">
        <v>196</v>
      </c>
      <c r="O43" s="5" t="s">
        <v>52</v>
      </c>
      <c r="P43" s="5" t="s">
        <v>53</v>
      </c>
      <c r="Q43" s="8"/>
      <c r="R43" s="8"/>
      <c r="S43" s="5" t="s">
        <v>48</v>
      </c>
      <c r="T43" s="8" t="n">
        <v>46261</v>
      </c>
      <c r="U43" s="9" t="n">
        <f aca="true">IF(T43="","",TODAY()-T43)</f>
        <v>30</v>
      </c>
      <c r="V43" s="5" t="s">
        <v>54</v>
      </c>
      <c r="W43" s="5" t="s">
        <v>70</v>
      </c>
      <c r="X43" s="5" t="s">
        <v>56</v>
      </c>
      <c r="Y43" s="5" t="s">
        <v>252</v>
      </c>
      <c r="Z43" s="5"/>
      <c r="AA43" s="5" t="s">
        <v>57</v>
      </c>
      <c r="AB43" s="5" t="s">
        <v>232</v>
      </c>
      <c r="AC43" s="10"/>
      <c r="AD43" s="10"/>
      <c r="AE43" s="11" t="s">
        <v>253</v>
      </c>
    </row>
    <row r="44" customFormat="false" ht="32.8" hidden="false" customHeight="false" outlineLevel="0" collapsed="false">
      <c r="A44" s="5" t="n">
        <v>43</v>
      </c>
      <c r="B44" s="5" t="s">
        <v>192</v>
      </c>
      <c r="C44" s="5" t="n">
        <v>2810</v>
      </c>
      <c r="D44" s="5" t="s">
        <v>254</v>
      </c>
      <c r="E44" s="6" t="s">
        <v>255</v>
      </c>
      <c r="F44" s="5" t="s">
        <v>47</v>
      </c>
      <c r="G44" s="5" t="s">
        <v>48</v>
      </c>
      <c r="H44" s="5" t="s">
        <v>49</v>
      </c>
      <c r="I44" s="5" t="s">
        <v>256</v>
      </c>
      <c r="J44" s="7" t="n">
        <v>514250</v>
      </c>
      <c r="K44" s="8" t="n">
        <v>46122</v>
      </c>
      <c r="L44" s="9" t="n">
        <f aca="true">IF(K44="","",TODAY()-K44)</f>
        <v>169</v>
      </c>
      <c r="M44" s="5" t="str">
        <f aca="false">IF(L44="","",IF(L44&gt;365,"365+",IF(L44&gt;180,"181-365",IF(L44&gt;90,"91-180",IF(L44&gt;30,"31-90","0-30")))))</f>
        <v>91-180</v>
      </c>
      <c r="N44" s="5" t="s">
        <v>196</v>
      </c>
      <c r="O44" s="5" t="s">
        <v>52</v>
      </c>
      <c r="P44" s="5" t="s">
        <v>53</v>
      </c>
      <c r="Q44" s="8"/>
      <c r="R44" s="8"/>
      <c r="S44" s="5" t="s">
        <v>48</v>
      </c>
      <c r="T44" s="8" t="n">
        <v>46261</v>
      </c>
      <c r="U44" s="9" t="n">
        <f aca="true">IF(T44="","",TODAY()-T44)</f>
        <v>30</v>
      </c>
      <c r="V44" s="5" t="s">
        <v>54</v>
      </c>
      <c r="W44" s="5" t="s">
        <v>70</v>
      </c>
      <c r="X44" s="5" t="s">
        <v>56</v>
      </c>
      <c r="Y44" s="5" t="s">
        <v>257</v>
      </c>
      <c r="Z44" s="5"/>
      <c r="AA44" s="5" t="s">
        <v>57</v>
      </c>
      <c r="AB44" s="5" t="s">
        <v>232</v>
      </c>
      <c r="AC44" s="10"/>
      <c r="AD44" s="10"/>
      <c r="AE44" s="11" t="s">
        <v>258</v>
      </c>
    </row>
    <row r="45" customFormat="false" ht="22.35" hidden="false" customHeight="false" outlineLevel="0" collapsed="false">
      <c r="A45" s="5" t="n">
        <v>44</v>
      </c>
      <c r="B45" s="5" t="s">
        <v>192</v>
      </c>
      <c r="C45" s="5" t="n">
        <v>3397</v>
      </c>
      <c r="D45" s="5" t="s">
        <v>259</v>
      </c>
      <c r="E45" s="6" t="s">
        <v>260</v>
      </c>
      <c r="F45" s="5" t="s">
        <v>76</v>
      </c>
      <c r="G45" s="5" t="s">
        <v>48</v>
      </c>
      <c r="H45" s="5" t="s">
        <v>49</v>
      </c>
      <c r="I45" s="5" t="s">
        <v>261</v>
      </c>
      <c r="J45" s="7" t="n">
        <v>544850</v>
      </c>
      <c r="K45" s="8" t="n">
        <v>46124</v>
      </c>
      <c r="L45" s="9" t="n">
        <f aca="true">IF(K45="","",TODAY()-K45)</f>
        <v>167</v>
      </c>
      <c r="M45" s="5" t="str">
        <f aca="false">IF(L45="","",IF(L45&gt;365,"365+",IF(L45&gt;180,"181-365",IF(L45&gt;90,"91-180",IF(L45&gt;30,"31-90","0-30")))))</f>
        <v>91-180</v>
      </c>
      <c r="N45" s="5" t="s">
        <v>196</v>
      </c>
      <c r="O45" s="5" t="s">
        <v>52</v>
      </c>
      <c r="P45" s="5" t="s">
        <v>53</v>
      </c>
      <c r="Q45" s="8"/>
      <c r="R45" s="8"/>
      <c r="S45" s="5" t="s">
        <v>48</v>
      </c>
      <c r="T45" s="8" t="n">
        <v>46272</v>
      </c>
      <c r="U45" s="9" t="n">
        <f aca="true">IF(T45="","",TODAY()-T45)</f>
        <v>19</v>
      </c>
      <c r="V45" s="5" t="s">
        <v>54</v>
      </c>
      <c r="W45" s="5" t="s">
        <v>70</v>
      </c>
      <c r="X45" s="5" t="s">
        <v>56</v>
      </c>
      <c r="Y45" s="5" t="s">
        <v>262</v>
      </c>
      <c r="Z45" s="5"/>
      <c r="AA45" s="5" t="s">
        <v>57</v>
      </c>
      <c r="AB45" s="5" t="s">
        <v>232</v>
      </c>
      <c r="AC45" s="10"/>
      <c r="AD45" s="10"/>
      <c r="AE45" s="11" t="s">
        <v>263</v>
      </c>
    </row>
    <row r="46" customFormat="false" ht="22.35" hidden="false" customHeight="false" outlineLevel="0" collapsed="false">
      <c r="A46" s="5" t="n">
        <v>45</v>
      </c>
      <c r="B46" s="5" t="s">
        <v>192</v>
      </c>
      <c r="C46" s="5" t="n">
        <v>12779</v>
      </c>
      <c r="D46" s="5" t="s">
        <v>264</v>
      </c>
      <c r="E46" s="6" t="s">
        <v>265</v>
      </c>
      <c r="F46" s="5" t="s">
        <v>47</v>
      </c>
      <c r="G46" s="5" t="s">
        <v>48</v>
      </c>
      <c r="H46" s="5" t="s">
        <v>49</v>
      </c>
      <c r="I46" s="5" t="s">
        <v>266</v>
      </c>
      <c r="J46" s="7" t="n">
        <v>548250</v>
      </c>
      <c r="K46" s="8" t="n">
        <v>46124</v>
      </c>
      <c r="L46" s="9" t="n">
        <f aca="true">IF(K46="","",TODAY()-K46)</f>
        <v>167</v>
      </c>
      <c r="M46" s="5" t="str">
        <f aca="false">IF(L46="","",IF(L46&gt;365,"365+",IF(L46&gt;180,"181-365",IF(L46&gt;90,"91-180",IF(L46&gt;30,"31-90","0-30")))))</f>
        <v>91-180</v>
      </c>
      <c r="N46" s="5" t="s">
        <v>196</v>
      </c>
      <c r="O46" s="5" t="s">
        <v>52</v>
      </c>
      <c r="P46" s="5" t="s">
        <v>53</v>
      </c>
      <c r="Q46" s="8"/>
      <c r="R46" s="8"/>
      <c r="S46" s="5" t="s">
        <v>48</v>
      </c>
      <c r="T46" s="8" t="n">
        <v>46244</v>
      </c>
      <c r="U46" s="9" t="n">
        <f aca="true">IF(T46="","",TODAY()-T46)</f>
        <v>47</v>
      </c>
      <c r="V46" s="5" t="s">
        <v>54</v>
      </c>
      <c r="W46" s="5" t="s">
        <v>70</v>
      </c>
      <c r="X46" s="5" t="s">
        <v>56</v>
      </c>
      <c r="Y46" s="5" t="s">
        <v>267</v>
      </c>
      <c r="Z46" s="5"/>
      <c r="AA46" s="5" t="s">
        <v>57</v>
      </c>
      <c r="AB46" s="5" t="s">
        <v>232</v>
      </c>
      <c r="AC46" s="10"/>
      <c r="AD46" s="10"/>
      <c r="AE46" s="11" t="s">
        <v>268</v>
      </c>
    </row>
    <row r="47" customFormat="false" ht="22.35" hidden="false" customHeight="false" outlineLevel="0" collapsed="false">
      <c r="A47" s="5" t="n">
        <v>46</v>
      </c>
      <c r="B47" s="5" t="s">
        <v>192</v>
      </c>
      <c r="C47" s="5" t="n">
        <v>3501</v>
      </c>
      <c r="D47" s="5" t="s">
        <v>269</v>
      </c>
      <c r="E47" s="6" t="s">
        <v>270</v>
      </c>
      <c r="F47" s="5" t="s">
        <v>64</v>
      </c>
      <c r="G47" s="5" t="s">
        <v>48</v>
      </c>
      <c r="H47" s="5" t="s">
        <v>49</v>
      </c>
      <c r="I47" s="5" t="s">
        <v>271</v>
      </c>
      <c r="J47" s="7" t="n">
        <v>531250</v>
      </c>
      <c r="K47" s="8" t="n">
        <v>46124</v>
      </c>
      <c r="L47" s="9" t="n">
        <f aca="true">IF(K47="","",TODAY()-K47)</f>
        <v>167</v>
      </c>
      <c r="M47" s="5" t="str">
        <f aca="false">IF(L47="","",IF(L47&gt;365,"365+",IF(L47&gt;180,"181-365",IF(L47&gt;90,"91-180",IF(L47&gt;30,"31-90","0-30")))))</f>
        <v>91-180</v>
      </c>
      <c r="N47" s="5" t="s">
        <v>196</v>
      </c>
      <c r="O47" s="5" t="s">
        <v>52</v>
      </c>
      <c r="P47" s="5" t="s">
        <v>53</v>
      </c>
      <c r="Q47" s="8"/>
      <c r="R47" s="8"/>
      <c r="S47" s="5" t="s">
        <v>48</v>
      </c>
      <c r="T47" s="8" t="n">
        <v>46261</v>
      </c>
      <c r="U47" s="9" t="n">
        <f aca="true">IF(T47="","",TODAY()-T47)</f>
        <v>30</v>
      </c>
      <c r="V47" s="5" t="s">
        <v>54</v>
      </c>
      <c r="W47" s="5" t="s">
        <v>70</v>
      </c>
      <c r="X47" s="5" t="s">
        <v>56</v>
      </c>
      <c r="Y47" s="5"/>
      <c r="Z47" s="5"/>
      <c r="AA47" s="5" t="s">
        <v>57</v>
      </c>
      <c r="AB47" s="5" t="s">
        <v>232</v>
      </c>
      <c r="AC47" s="10"/>
      <c r="AD47" s="10"/>
      <c r="AE47" s="11" t="s">
        <v>272</v>
      </c>
    </row>
    <row r="48" customFormat="false" ht="22.35" hidden="false" customHeight="false" outlineLevel="0" collapsed="false">
      <c r="A48" s="5" t="n">
        <v>47</v>
      </c>
      <c r="B48" s="5" t="s">
        <v>192</v>
      </c>
      <c r="C48" s="5" t="n">
        <v>4526</v>
      </c>
      <c r="D48" s="5" t="s">
        <v>273</v>
      </c>
      <c r="E48" s="6" t="s">
        <v>274</v>
      </c>
      <c r="F48" s="5" t="s">
        <v>47</v>
      </c>
      <c r="G48" s="5" t="s">
        <v>48</v>
      </c>
      <c r="H48" s="5" t="s">
        <v>49</v>
      </c>
      <c r="I48" s="5" t="s">
        <v>275</v>
      </c>
      <c r="J48" s="7" t="n">
        <v>538050</v>
      </c>
      <c r="K48" s="8" t="n">
        <v>46124</v>
      </c>
      <c r="L48" s="9" t="n">
        <f aca="true">IF(K48="","",TODAY()-K48)</f>
        <v>167</v>
      </c>
      <c r="M48" s="5" t="str">
        <f aca="false">IF(L48="","",IF(L48&gt;365,"365+",IF(L48&gt;180,"181-365",IF(L48&gt;90,"91-180",IF(L48&gt;30,"31-90","0-30")))))</f>
        <v>91-180</v>
      </c>
      <c r="N48" s="5" t="s">
        <v>196</v>
      </c>
      <c r="O48" s="5" t="s">
        <v>52</v>
      </c>
      <c r="P48" s="5" t="s">
        <v>53</v>
      </c>
      <c r="Q48" s="8"/>
      <c r="R48" s="8"/>
      <c r="S48" s="5" t="s">
        <v>48</v>
      </c>
      <c r="T48" s="8" t="n">
        <v>46265</v>
      </c>
      <c r="U48" s="9" t="n">
        <f aca="true">IF(T48="","",TODAY()-T48)</f>
        <v>26</v>
      </c>
      <c r="V48" s="5" t="s">
        <v>54</v>
      </c>
      <c r="W48" s="5" t="s">
        <v>70</v>
      </c>
      <c r="X48" s="5" t="s">
        <v>56</v>
      </c>
      <c r="Y48" s="5"/>
      <c r="Z48" s="5"/>
      <c r="AA48" s="5" t="s">
        <v>57</v>
      </c>
      <c r="AB48" s="5" t="s">
        <v>232</v>
      </c>
      <c r="AC48" s="10"/>
      <c r="AD48" s="10"/>
      <c r="AE48" s="11" t="s">
        <v>276</v>
      </c>
    </row>
    <row r="49" customFormat="false" ht="22.35" hidden="false" customHeight="false" outlineLevel="0" collapsed="false">
      <c r="A49" s="5" t="n">
        <v>48</v>
      </c>
      <c r="B49" s="5" t="s">
        <v>192</v>
      </c>
      <c r="C49" s="5" t="n">
        <v>2948</v>
      </c>
      <c r="D49" s="5" t="s">
        <v>277</v>
      </c>
      <c r="E49" s="6" t="s">
        <v>278</v>
      </c>
      <c r="F49" s="5" t="s">
        <v>47</v>
      </c>
      <c r="G49" s="5" t="s">
        <v>48</v>
      </c>
      <c r="H49" s="5" t="s">
        <v>49</v>
      </c>
      <c r="I49" s="5" t="s">
        <v>279</v>
      </c>
      <c r="J49" s="7" t="n">
        <v>532950</v>
      </c>
      <c r="K49" s="8" t="n">
        <v>46124</v>
      </c>
      <c r="L49" s="9" t="n">
        <f aca="true">IF(K49="","",TODAY()-K49)</f>
        <v>167</v>
      </c>
      <c r="M49" s="5" t="str">
        <f aca="false">IF(L49="","",IF(L49&gt;365,"365+",IF(L49&gt;180,"181-365",IF(L49&gt;90,"91-180",IF(L49&gt;30,"31-90","0-30")))))</f>
        <v>91-180</v>
      </c>
      <c r="N49" s="5" t="s">
        <v>196</v>
      </c>
      <c r="O49" s="5" t="s">
        <v>52</v>
      </c>
      <c r="P49" s="5" t="s">
        <v>53</v>
      </c>
      <c r="Q49" s="8"/>
      <c r="R49" s="8"/>
      <c r="S49" s="5" t="s">
        <v>48</v>
      </c>
      <c r="T49" s="8" t="n">
        <v>46261</v>
      </c>
      <c r="U49" s="9" t="n">
        <f aca="true">IF(T49="","",TODAY()-T49)</f>
        <v>30</v>
      </c>
      <c r="V49" s="5" t="s">
        <v>54</v>
      </c>
      <c r="W49" s="5" t="s">
        <v>70</v>
      </c>
      <c r="X49" s="5" t="s">
        <v>56</v>
      </c>
      <c r="Y49" s="5"/>
      <c r="Z49" s="5"/>
      <c r="AA49" s="5" t="s">
        <v>57</v>
      </c>
      <c r="AB49" s="5" t="s">
        <v>232</v>
      </c>
      <c r="AC49" s="10"/>
      <c r="AD49" s="10"/>
      <c r="AE49" s="11" t="s">
        <v>280</v>
      </c>
    </row>
    <row r="50" customFormat="false" ht="25.35" hidden="false" customHeight="false" outlineLevel="0" collapsed="false">
      <c r="A50" s="5" t="n">
        <v>49</v>
      </c>
      <c r="B50" s="5" t="s">
        <v>192</v>
      </c>
      <c r="C50" s="5" t="n">
        <v>3381</v>
      </c>
      <c r="D50" s="5" t="s">
        <v>281</v>
      </c>
      <c r="E50" s="6" t="s">
        <v>282</v>
      </c>
      <c r="F50" s="5" t="s">
        <v>76</v>
      </c>
      <c r="G50" s="5" t="s">
        <v>48</v>
      </c>
      <c r="H50" s="5" t="s">
        <v>49</v>
      </c>
      <c r="I50" s="5" t="s">
        <v>283</v>
      </c>
      <c r="J50" s="7" t="n">
        <v>510850</v>
      </c>
      <c r="K50" s="8" t="n">
        <v>46124</v>
      </c>
      <c r="L50" s="9" t="n">
        <f aca="true">IF(K50="","",TODAY()-K50)</f>
        <v>167</v>
      </c>
      <c r="M50" s="5" t="str">
        <f aca="false">IF(L50="","",IF(L50&gt;365,"365+",IF(L50&gt;180,"181-365",IF(L50&gt;90,"91-180",IF(L50&gt;30,"31-90","0-30")))))</f>
        <v>91-180</v>
      </c>
      <c r="N50" s="5" t="s">
        <v>196</v>
      </c>
      <c r="O50" s="5" t="s">
        <v>52</v>
      </c>
      <c r="P50" s="5" t="s">
        <v>53</v>
      </c>
      <c r="Q50" s="8"/>
      <c r="R50" s="8"/>
      <c r="S50" s="5" t="s">
        <v>48</v>
      </c>
      <c r="T50" s="8" t="n">
        <v>46261</v>
      </c>
      <c r="U50" s="9" t="n">
        <f aca="true">IF(T50="","",TODAY()-T50)</f>
        <v>30</v>
      </c>
      <c r="V50" s="5" t="s">
        <v>54</v>
      </c>
      <c r="W50" s="5" t="s">
        <v>70</v>
      </c>
      <c r="X50" s="5" t="s">
        <v>56</v>
      </c>
      <c r="Y50" s="5" t="s">
        <v>92</v>
      </c>
      <c r="Z50" s="5"/>
      <c r="AA50" s="5" t="s">
        <v>133</v>
      </c>
      <c r="AB50" s="5" t="s">
        <v>232</v>
      </c>
      <c r="AC50" s="10"/>
      <c r="AD50" s="10"/>
      <c r="AE50" s="11" t="s">
        <v>284</v>
      </c>
    </row>
    <row r="51" customFormat="false" ht="22.35" hidden="false" customHeight="false" outlineLevel="0" collapsed="false">
      <c r="A51" s="5" t="n">
        <v>50</v>
      </c>
      <c r="B51" s="5" t="s">
        <v>192</v>
      </c>
      <c r="C51" s="5" t="n">
        <v>3413</v>
      </c>
      <c r="D51" s="5" t="s">
        <v>285</v>
      </c>
      <c r="E51" s="6" t="s">
        <v>286</v>
      </c>
      <c r="F51" s="5" t="s">
        <v>76</v>
      </c>
      <c r="G51" s="5" t="s">
        <v>48</v>
      </c>
      <c r="H51" s="5" t="s">
        <v>49</v>
      </c>
      <c r="I51" s="5" t="s">
        <v>287</v>
      </c>
      <c r="J51" s="7" t="n">
        <v>514250</v>
      </c>
      <c r="K51" s="8" t="n">
        <v>46124</v>
      </c>
      <c r="L51" s="9" t="n">
        <f aca="true">IF(K51="","",TODAY()-K51)</f>
        <v>167</v>
      </c>
      <c r="M51" s="5" t="str">
        <f aca="false">IF(L51="","",IF(L51&gt;365,"365+",IF(L51&gt;180,"181-365",IF(L51&gt;90,"91-180",IF(L51&gt;30,"31-90","0-30")))))</f>
        <v>91-180</v>
      </c>
      <c r="N51" s="5" t="s">
        <v>196</v>
      </c>
      <c r="O51" s="5" t="s">
        <v>52</v>
      </c>
      <c r="P51" s="5" t="s">
        <v>53</v>
      </c>
      <c r="Q51" s="8"/>
      <c r="R51" s="8"/>
      <c r="S51" s="5" t="s">
        <v>48</v>
      </c>
      <c r="T51" s="8" t="n">
        <v>46261</v>
      </c>
      <c r="U51" s="9" t="n">
        <f aca="true">IF(T51="","",TODAY()-T51)</f>
        <v>30</v>
      </c>
      <c r="V51" s="5" t="s">
        <v>54</v>
      </c>
      <c r="W51" s="5" t="s">
        <v>70</v>
      </c>
      <c r="X51" s="5" t="s">
        <v>56</v>
      </c>
      <c r="Y51" s="5" t="s">
        <v>288</v>
      </c>
      <c r="Z51" s="5"/>
      <c r="AA51" s="5" t="s">
        <v>57</v>
      </c>
      <c r="AB51" s="5" t="s">
        <v>232</v>
      </c>
      <c r="AC51" s="10"/>
      <c r="AD51" s="10"/>
      <c r="AE51" s="11" t="s">
        <v>289</v>
      </c>
    </row>
    <row r="52" customFormat="false" ht="25.35" hidden="false" customHeight="false" outlineLevel="0" collapsed="false">
      <c r="A52" s="5" t="n">
        <v>51</v>
      </c>
      <c r="B52" s="5" t="s">
        <v>192</v>
      </c>
      <c r="C52" s="5" t="n">
        <v>3405</v>
      </c>
      <c r="D52" s="5" t="s">
        <v>290</v>
      </c>
      <c r="E52" s="6" t="s">
        <v>291</v>
      </c>
      <c r="F52" s="5" t="s">
        <v>76</v>
      </c>
      <c r="G52" s="5" t="s">
        <v>48</v>
      </c>
      <c r="H52" s="5" t="s">
        <v>49</v>
      </c>
      <c r="I52" s="5" t="s">
        <v>292</v>
      </c>
      <c r="J52" s="7" t="n">
        <v>514250</v>
      </c>
      <c r="K52" s="8" t="n">
        <v>46124</v>
      </c>
      <c r="L52" s="9" t="n">
        <f aca="true">IF(K52="","",TODAY()-K52)</f>
        <v>167</v>
      </c>
      <c r="M52" s="5" t="str">
        <f aca="false">IF(L52="","",IF(L52&gt;365,"365+",IF(L52&gt;180,"181-365",IF(L52&gt;90,"91-180",IF(L52&gt;30,"31-90","0-30")))))</f>
        <v>91-180</v>
      </c>
      <c r="N52" s="5" t="s">
        <v>196</v>
      </c>
      <c r="O52" s="5" t="s">
        <v>52</v>
      </c>
      <c r="P52" s="5" t="s">
        <v>53</v>
      </c>
      <c r="Q52" s="8"/>
      <c r="R52" s="8"/>
      <c r="S52" s="5" t="s">
        <v>48</v>
      </c>
      <c r="T52" s="8" t="n">
        <v>46261</v>
      </c>
      <c r="U52" s="9" t="n">
        <f aca="true">IF(T52="","",TODAY()-T52)</f>
        <v>30</v>
      </c>
      <c r="V52" s="5" t="s">
        <v>54</v>
      </c>
      <c r="W52" s="5" t="s">
        <v>70</v>
      </c>
      <c r="X52" s="5" t="s">
        <v>56</v>
      </c>
      <c r="Y52" s="5" t="s">
        <v>293</v>
      </c>
      <c r="Z52" s="5"/>
      <c r="AA52" s="5" t="s">
        <v>119</v>
      </c>
      <c r="AB52" s="5" t="s">
        <v>232</v>
      </c>
      <c r="AC52" s="10"/>
      <c r="AD52" s="10"/>
      <c r="AE52" s="11" t="s">
        <v>294</v>
      </c>
    </row>
    <row r="53" customFormat="false" ht="23.85" hidden="false" customHeight="false" outlineLevel="0" collapsed="false">
      <c r="A53" s="5" t="n">
        <v>52</v>
      </c>
      <c r="B53" s="5" t="s">
        <v>192</v>
      </c>
      <c r="C53" s="5" t="n">
        <v>3317</v>
      </c>
      <c r="D53" s="5" t="s">
        <v>295</v>
      </c>
      <c r="E53" s="6" t="s">
        <v>296</v>
      </c>
      <c r="F53" s="5" t="s">
        <v>101</v>
      </c>
      <c r="G53" s="5" t="s">
        <v>48</v>
      </c>
      <c r="H53" s="5" t="s">
        <v>49</v>
      </c>
      <c r="I53" s="5" t="s">
        <v>297</v>
      </c>
      <c r="J53" s="7" t="n">
        <v>531250</v>
      </c>
      <c r="K53" s="8" t="n">
        <v>46124</v>
      </c>
      <c r="L53" s="9" t="n">
        <f aca="true">IF(K53="","",TODAY()-K53)</f>
        <v>167</v>
      </c>
      <c r="M53" s="5" t="str">
        <f aca="false">IF(L53="","",IF(L53&gt;365,"365+",IF(L53&gt;180,"181-365",IF(L53&gt;90,"91-180",IF(L53&gt;30,"31-90","0-30")))))</f>
        <v>91-180</v>
      </c>
      <c r="N53" s="5" t="s">
        <v>196</v>
      </c>
      <c r="O53" s="5" t="s">
        <v>52</v>
      </c>
      <c r="P53" s="5" t="s">
        <v>53</v>
      </c>
      <c r="Q53" s="8"/>
      <c r="R53" s="8"/>
      <c r="S53" s="5" t="s">
        <v>48</v>
      </c>
      <c r="T53" s="8" t="n">
        <v>46261</v>
      </c>
      <c r="U53" s="9" t="n">
        <f aca="true">IF(T53="","",TODAY()-T53)</f>
        <v>30</v>
      </c>
      <c r="V53" s="5" t="s">
        <v>54</v>
      </c>
      <c r="W53" s="5" t="s">
        <v>70</v>
      </c>
      <c r="X53" s="5" t="s">
        <v>56</v>
      </c>
      <c r="Y53" s="5" t="s">
        <v>267</v>
      </c>
      <c r="Z53" s="5"/>
      <c r="AA53" s="5" t="s">
        <v>114</v>
      </c>
      <c r="AB53" s="5" t="s">
        <v>232</v>
      </c>
      <c r="AC53" s="10"/>
      <c r="AD53" s="10"/>
      <c r="AE53" s="11" t="s">
        <v>298</v>
      </c>
    </row>
    <row r="54" customFormat="false" ht="25.35" hidden="false" customHeight="false" outlineLevel="0" collapsed="false">
      <c r="A54" s="5" t="n">
        <v>53</v>
      </c>
      <c r="B54" s="5" t="s">
        <v>192</v>
      </c>
      <c r="C54" s="5" t="n">
        <v>3437</v>
      </c>
      <c r="D54" s="5" t="s">
        <v>299</v>
      </c>
      <c r="E54" s="6" t="s">
        <v>300</v>
      </c>
      <c r="F54" s="5" t="s">
        <v>64</v>
      </c>
      <c r="G54" s="5" t="s">
        <v>48</v>
      </c>
      <c r="H54" s="5" t="s">
        <v>301</v>
      </c>
      <c r="I54" s="5" t="s">
        <v>302</v>
      </c>
      <c r="J54" s="7" t="n">
        <v>483700</v>
      </c>
      <c r="K54" s="8" t="n">
        <v>46130</v>
      </c>
      <c r="L54" s="9" t="n">
        <f aca="true">IF(K54="","",TODAY()-K54)</f>
        <v>161</v>
      </c>
      <c r="M54" s="5" t="str">
        <f aca="false">IF(L54="","",IF(L54&gt;365,"365+",IF(L54&gt;180,"181-365",IF(L54&gt;90,"91-180",IF(L54&gt;30,"31-90","0-30")))))</f>
        <v>91-180</v>
      </c>
      <c r="N54" s="5" t="s">
        <v>196</v>
      </c>
      <c r="O54" s="5" t="s">
        <v>52</v>
      </c>
      <c r="P54" s="5" t="s">
        <v>53</v>
      </c>
      <c r="Q54" s="8"/>
      <c r="R54" s="8"/>
      <c r="S54" s="5" t="s">
        <v>48</v>
      </c>
      <c r="T54" s="8" t="n">
        <v>46245</v>
      </c>
      <c r="U54" s="9" t="n">
        <f aca="true">IF(T54="","",TODAY()-T54)</f>
        <v>46</v>
      </c>
      <c r="V54" s="5" t="s">
        <v>54</v>
      </c>
      <c r="W54" s="5" t="s">
        <v>70</v>
      </c>
      <c r="X54" s="5" t="s">
        <v>56</v>
      </c>
      <c r="Y54" s="5" t="s">
        <v>303</v>
      </c>
      <c r="Z54" s="5"/>
      <c r="AA54" s="5" t="s">
        <v>65</v>
      </c>
      <c r="AB54" s="5" t="s">
        <v>232</v>
      </c>
      <c r="AC54" s="10"/>
      <c r="AD54" s="10"/>
      <c r="AE54" s="11" t="s">
        <v>304</v>
      </c>
    </row>
    <row r="55" customFormat="false" ht="22.35" hidden="false" customHeight="false" outlineLevel="0" collapsed="false">
      <c r="A55" s="5" t="n">
        <v>54</v>
      </c>
      <c r="B55" s="5" t="s">
        <v>192</v>
      </c>
      <c r="C55" s="5" t="n">
        <v>4836</v>
      </c>
      <c r="D55" s="5" t="s">
        <v>305</v>
      </c>
      <c r="E55" s="6" t="s">
        <v>306</v>
      </c>
      <c r="F55" s="5" t="s">
        <v>47</v>
      </c>
      <c r="G55" s="5" t="s">
        <v>48</v>
      </c>
      <c r="H55" s="5" t="s">
        <v>49</v>
      </c>
      <c r="I55" s="5" t="s">
        <v>307</v>
      </c>
      <c r="J55" s="7" t="n">
        <v>549100</v>
      </c>
      <c r="K55" s="8" t="n">
        <v>46140</v>
      </c>
      <c r="L55" s="9" t="n">
        <f aca="true">IF(K55="","",TODAY()-K55)</f>
        <v>151</v>
      </c>
      <c r="M55" s="5" t="str">
        <f aca="false">IF(L55="","",IF(L55&gt;365,"365+",IF(L55&gt;180,"181-365",IF(L55&gt;90,"91-180",IF(L55&gt;30,"31-90","0-30")))))</f>
        <v>91-180</v>
      </c>
      <c r="N55" s="5" t="s">
        <v>196</v>
      </c>
      <c r="O55" s="5" t="s">
        <v>52</v>
      </c>
      <c r="P55" s="5" t="s">
        <v>53</v>
      </c>
      <c r="Q55" s="8"/>
      <c r="R55" s="8"/>
      <c r="S55" s="5" t="s">
        <v>48</v>
      </c>
      <c r="T55" s="8" t="n">
        <v>46272</v>
      </c>
      <c r="U55" s="9" t="n">
        <f aca="true">IF(T55="","",TODAY()-T55)</f>
        <v>19</v>
      </c>
      <c r="V55" s="5" t="s">
        <v>54</v>
      </c>
      <c r="W55" s="5" t="s">
        <v>70</v>
      </c>
      <c r="X55" s="5" t="s">
        <v>56</v>
      </c>
      <c r="Y55" s="5"/>
      <c r="Z55" s="5"/>
      <c r="AA55" s="5" t="s">
        <v>57</v>
      </c>
      <c r="AB55" s="5" t="s">
        <v>232</v>
      </c>
      <c r="AC55" s="10"/>
      <c r="AD55" s="10"/>
      <c r="AE55" s="11" t="s">
        <v>308</v>
      </c>
    </row>
    <row r="56" customFormat="false" ht="22.35" hidden="false" customHeight="false" outlineLevel="0" collapsed="false">
      <c r="A56" s="5" t="n">
        <v>55</v>
      </c>
      <c r="B56" s="5" t="s">
        <v>192</v>
      </c>
      <c r="C56" s="5" t="n">
        <v>4835</v>
      </c>
      <c r="D56" s="5" t="s">
        <v>309</v>
      </c>
      <c r="E56" s="6" t="s">
        <v>310</v>
      </c>
      <c r="F56" s="5" t="s">
        <v>47</v>
      </c>
      <c r="G56" s="5" t="s">
        <v>48</v>
      </c>
      <c r="H56" s="5" t="s">
        <v>49</v>
      </c>
      <c r="I56" s="5" t="s">
        <v>311</v>
      </c>
      <c r="J56" s="7" t="n">
        <v>536350</v>
      </c>
      <c r="K56" s="8" t="n">
        <v>46140</v>
      </c>
      <c r="L56" s="9" t="n">
        <f aca="true">IF(K56="","",TODAY()-K56)</f>
        <v>151</v>
      </c>
      <c r="M56" s="5" t="str">
        <f aca="false">IF(L56="","",IF(L56&gt;365,"365+",IF(L56&gt;180,"181-365",IF(L56&gt;90,"91-180",IF(L56&gt;30,"31-90","0-30")))))</f>
        <v>91-180</v>
      </c>
      <c r="N56" s="5" t="s">
        <v>196</v>
      </c>
      <c r="O56" s="5" t="s">
        <v>52</v>
      </c>
      <c r="P56" s="5" t="s">
        <v>53</v>
      </c>
      <c r="Q56" s="8"/>
      <c r="R56" s="8"/>
      <c r="S56" s="5" t="s">
        <v>48</v>
      </c>
      <c r="T56" s="8" t="n">
        <v>46261</v>
      </c>
      <c r="U56" s="9" t="n">
        <f aca="true">IF(T56="","",TODAY()-T56)</f>
        <v>30</v>
      </c>
      <c r="V56" s="5" t="s">
        <v>54</v>
      </c>
      <c r="W56" s="5" t="s">
        <v>70</v>
      </c>
      <c r="X56" s="5" t="s">
        <v>56</v>
      </c>
      <c r="Y56" s="5"/>
      <c r="Z56" s="5"/>
      <c r="AA56" s="5" t="s">
        <v>57</v>
      </c>
      <c r="AB56" s="5" t="s">
        <v>232</v>
      </c>
      <c r="AC56" s="10"/>
      <c r="AD56" s="10"/>
      <c r="AE56" s="11" t="s">
        <v>312</v>
      </c>
    </row>
    <row r="57" customFormat="false" ht="25.35" hidden="false" customHeight="false" outlineLevel="0" collapsed="false">
      <c r="A57" s="5" t="n">
        <v>56</v>
      </c>
      <c r="B57" s="5" t="s">
        <v>192</v>
      </c>
      <c r="C57" s="5" t="n">
        <v>3474</v>
      </c>
      <c r="D57" s="5" t="s">
        <v>313</v>
      </c>
      <c r="E57" s="6" t="s">
        <v>314</v>
      </c>
      <c r="F57" s="5" t="s">
        <v>64</v>
      </c>
      <c r="G57" s="5" t="s">
        <v>48</v>
      </c>
      <c r="H57" s="5" t="s">
        <v>49</v>
      </c>
      <c r="I57" s="5" t="s">
        <v>315</v>
      </c>
      <c r="J57" s="7" t="n">
        <v>548250</v>
      </c>
      <c r="K57" s="8" t="n">
        <v>46140</v>
      </c>
      <c r="L57" s="9" t="n">
        <f aca="true">IF(K57="","",TODAY()-K57)</f>
        <v>151</v>
      </c>
      <c r="M57" s="5" t="str">
        <f aca="false">IF(L57="","",IF(L57&gt;365,"365+",IF(L57&gt;180,"181-365",IF(L57&gt;90,"91-180",IF(L57&gt;30,"31-90","0-30")))))</f>
        <v>91-180</v>
      </c>
      <c r="N57" s="5" t="s">
        <v>196</v>
      </c>
      <c r="O57" s="5" t="s">
        <v>52</v>
      </c>
      <c r="P57" s="5" t="s">
        <v>53</v>
      </c>
      <c r="Q57" s="8"/>
      <c r="R57" s="8"/>
      <c r="S57" s="5" t="s">
        <v>48</v>
      </c>
      <c r="T57" s="8" t="n">
        <v>46261</v>
      </c>
      <c r="U57" s="9" t="n">
        <f aca="true">IF(T57="","",TODAY()-T57)</f>
        <v>30</v>
      </c>
      <c r="V57" s="5" t="s">
        <v>54</v>
      </c>
      <c r="W57" s="5" t="s">
        <v>70</v>
      </c>
      <c r="X57" s="5" t="s">
        <v>56</v>
      </c>
      <c r="Y57" s="5"/>
      <c r="Z57" s="5"/>
      <c r="AA57" s="5" t="s">
        <v>242</v>
      </c>
      <c r="AB57" s="5" t="s">
        <v>232</v>
      </c>
      <c r="AC57" s="10"/>
      <c r="AD57" s="10"/>
      <c r="AE57" s="11" t="s">
        <v>316</v>
      </c>
    </row>
    <row r="58" customFormat="false" ht="23.85" hidden="false" customHeight="false" outlineLevel="0" collapsed="false">
      <c r="A58" s="5" t="n">
        <v>57</v>
      </c>
      <c r="B58" s="5" t="s">
        <v>192</v>
      </c>
      <c r="C58" s="5" t="n">
        <v>3306</v>
      </c>
      <c r="D58" s="5" t="s">
        <v>317</v>
      </c>
      <c r="E58" s="6" t="s">
        <v>318</v>
      </c>
      <c r="F58" s="5" t="s">
        <v>101</v>
      </c>
      <c r="G58" s="5" t="s">
        <v>48</v>
      </c>
      <c r="H58" s="5" t="s">
        <v>49</v>
      </c>
      <c r="I58" s="5" t="s">
        <v>319</v>
      </c>
      <c r="J58" s="7" t="n">
        <v>538050</v>
      </c>
      <c r="K58" s="8" t="n">
        <v>46164</v>
      </c>
      <c r="L58" s="9" t="n">
        <f aca="true">IF(K58="","",TODAY()-K58)</f>
        <v>127</v>
      </c>
      <c r="M58" s="5" t="str">
        <f aca="false">IF(L58="","",IF(L58&gt;365,"365+",IF(L58&gt;180,"181-365",IF(L58&gt;90,"91-180",IF(L58&gt;30,"31-90","0-30")))))</f>
        <v>91-180</v>
      </c>
      <c r="N58" s="5" t="s">
        <v>196</v>
      </c>
      <c r="O58" s="5" t="s">
        <v>52</v>
      </c>
      <c r="P58" s="5" t="s">
        <v>53</v>
      </c>
      <c r="Q58" s="8"/>
      <c r="R58" s="8"/>
      <c r="S58" s="5" t="s">
        <v>48</v>
      </c>
      <c r="T58" s="8" t="n">
        <v>46272</v>
      </c>
      <c r="U58" s="9" t="n">
        <f aca="true">IF(T58="","",TODAY()-T58)</f>
        <v>19</v>
      </c>
      <c r="V58" s="5" t="s">
        <v>54</v>
      </c>
      <c r="W58" s="5" t="s">
        <v>70</v>
      </c>
      <c r="X58" s="5" t="s">
        <v>56</v>
      </c>
      <c r="Y58" s="5" t="s">
        <v>113</v>
      </c>
      <c r="Z58" s="5"/>
      <c r="AA58" s="5" t="s">
        <v>142</v>
      </c>
      <c r="AB58" s="5" t="s">
        <v>232</v>
      </c>
      <c r="AC58" s="10"/>
      <c r="AD58" s="10"/>
      <c r="AE58" s="11" t="s">
        <v>320</v>
      </c>
    </row>
    <row r="59" customFormat="false" ht="23.85" hidden="false" customHeight="false" outlineLevel="0" collapsed="false">
      <c r="A59" s="5" t="n">
        <v>58</v>
      </c>
      <c r="B59" s="5" t="s">
        <v>192</v>
      </c>
      <c r="C59" s="5" t="n">
        <v>3306</v>
      </c>
      <c r="D59" s="5" t="s">
        <v>317</v>
      </c>
      <c r="E59" s="6" t="s">
        <v>318</v>
      </c>
      <c r="F59" s="5" t="s">
        <v>101</v>
      </c>
      <c r="G59" s="5" t="s">
        <v>48</v>
      </c>
      <c r="H59" s="5" t="s">
        <v>49</v>
      </c>
      <c r="I59" s="5" t="s">
        <v>319</v>
      </c>
      <c r="J59" s="7" t="n">
        <v>538050</v>
      </c>
      <c r="K59" s="8" t="n">
        <v>46164</v>
      </c>
      <c r="L59" s="9" t="n">
        <f aca="true">IF(K59="","",TODAY()-K59)</f>
        <v>127</v>
      </c>
      <c r="M59" s="5" t="str">
        <f aca="false">IF(L59="","",IF(L59&gt;365,"365+",IF(L59&gt;180,"181-365",IF(L59&gt;90,"91-180",IF(L59&gt;30,"31-90","0-30")))))</f>
        <v>91-180</v>
      </c>
      <c r="N59" s="5" t="s">
        <v>196</v>
      </c>
      <c r="O59" s="5" t="s">
        <v>52</v>
      </c>
      <c r="P59" s="5" t="s">
        <v>321</v>
      </c>
      <c r="Q59" s="8"/>
      <c r="R59" s="8"/>
      <c r="S59" s="5" t="s">
        <v>48</v>
      </c>
      <c r="T59" s="8" t="n">
        <v>46272</v>
      </c>
      <c r="U59" s="9" t="n">
        <f aca="true">IF(T59="","",TODAY()-T59)</f>
        <v>19</v>
      </c>
      <c r="V59" s="5" t="s">
        <v>101</v>
      </c>
      <c r="W59" s="5" t="s">
        <v>70</v>
      </c>
      <c r="X59" s="5" t="s">
        <v>56</v>
      </c>
      <c r="Y59" s="5" t="s">
        <v>113</v>
      </c>
      <c r="Z59" s="5"/>
      <c r="AA59" s="5" t="s">
        <v>142</v>
      </c>
      <c r="AB59" s="5" t="s">
        <v>322</v>
      </c>
      <c r="AC59" s="10"/>
      <c r="AD59" s="10"/>
      <c r="AE59" s="11" t="s">
        <v>320</v>
      </c>
    </row>
    <row r="60" customFormat="false" ht="22.35" hidden="false" customHeight="false" outlineLevel="0" collapsed="false">
      <c r="A60" s="5" t="n">
        <v>59</v>
      </c>
      <c r="B60" s="5" t="s">
        <v>192</v>
      </c>
      <c r="C60" s="5" t="n">
        <v>3561</v>
      </c>
      <c r="D60" s="5" t="s">
        <v>323</v>
      </c>
      <c r="E60" s="6" t="s">
        <v>324</v>
      </c>
      <c r="F60" s="5" t="s">
        <v>47</v>
      </c>
      <c r="G60" s="5" t="s">
        <v>48</v>
      </c>
      <c r="H60" s="5" t="s">
        <v>225</v>
      </c>
      <c r="I60" s="5" t="s">
        <v>325</v>
      </c>
      <c r="J60" s="7" t="n">
        <v>571200</v>
      </c>
      <c r="K60" s="8" t="n">
        <v>46170</v>
      </c>
      <c r="L60" s="9" t="n">
        <f aca="true">IF(K60="","",TODAY()-K60)</f>
        <v>121</v>
      </c>
      <c r="M60" s="5" t="str">
        <f aca="false">IF(L60="","",IF(L60&gt;365,"365+",IF(L60&gt;180,"181-365",IF(L60&gt;90,"91-180",IF(L60&gt;30,"31-90","0-30")))))</f>
        <v>91-180</v>
      </c>
      <c r="N60" s="5" t="s">
        <v>196</v>
      </c>
      <c r="O60" s="5" t="s">
        <v>52</v>
      </c>
      <c r="P60" s="5" t="s">
        <v>53</v>
      </c>
      <c r="Q60" s="8"/>
      <c r="R60" s="8"/>
      <c r="S60" s="5" t="s">
        <v>48</v>
      </c>
      <c r="T60" s="8" t="n">
        <v>46272</v>
      </c>
      <c r="U60" s="9" t="n">
        <f aca="true">IF(T60="","",TODAY()-T60)</f>
        <v>19</v>
      </c>
      <c r="V60" s="5" t="s">
        <v>54</v>
      </c>
      <c r="W60" s="5" t="s">
        <v>70</v>
      </c>
      <c r="X60" s="5" t="s">
        <v>56</v>
      </c>
      <c r="Y60" s="5" t="s">
        <v>303</v>
      </c>
      <c r="Z60" s="5"/>
      <c r="AA60" s="5" t="s">
        <v>326</v>
      </c>
      <c r="AB60" s="5" t="s">
        <v>232</v>
      </c>
      <c r="AC60" s="10"/>
      <c r="AD60" s="10"/>
      <c r="AE60" s="11" t="s">
        <v>327</v>
      </c>
    </row>
    <row r="61" customFormat="false" ht="22.35" hidden="false" customHeight="false" outlineLevel="0" collapsed="false">
      <c r="A61" s="5" t="n">
        <v>60</v>
      </c>
      <c r="B61" s="5" t="s">
        <v>192</v>
      </c>
      <c r="C61" s="5" t="n">
        <v>3215</v>
      </c>
      <c r="D61" s="5" t="s">
        <v>328</v>
      </c>
      <c r="E61" s="6" t="s">
        <v>329</v>
      </c>
      <c r="F61" s="5" t="s">
        <v>101</v>
      </c>
      <c r="G61" s="5" t="s">
        <v>48</v>
      </c>
      <c r="H61" s="5" t="s">
        <v>49</v>
      </c>
      <c r="I61" s="5" t="s">
        <v>330</v>
      </c>
      <c r="J61" s="7" t="n">
        <v>534650</v>
      </c>
      <c r="K61" s="8" t="n">
        <v>46179</v>
      </c>
      <c r="L61" s="9" t="n">
        <f aca="true">IF(K61="","",TODAY()-K61)</f>
        <v>112</v>
      </c>
      <c r="M61" s="5" t="str">
        <f aca="false">IF(L61="","",IF(L61&gt;365,"365+",IF(L61&gt;180,"181-365",IF(L61&gt;90,"91-180",IF(L61&gt;30,"31-90","0-30")))))</f>
        <v>91-180</v>
      </c>
      <c r="N61" s="5" t="s">
        <v>196</v>
      </c>
      <c r="O61" s="5" t="s">
        <v>52</v>
      </c>
      <c r="P61" s="5" t="s">
        <v>53</v>
      </c>
      <c r="Q61" s="8"/>
      <c r="R61" s="8"/>
      <c r="S61" s="5" t="s">
        <v>48</v>
      </c>
      <c r="T61" s="8" t="n">
        <v>46265</v>
      </c>
      <c r="U61" s="9" t="n">
        <f aca="true">IF(T61="","",TODAY()-T61)</f>
        <v>26</v>
      </c>
      <c r="V61" s="5" t="s">
        <v>54</v>
      </c>
      <c r="W61" s="5" t="s">
        <v>70</v>
      </c>
      <c r="X61" s="5" t="s">
        <v>56</v>
      </c>
      <c r="Y61" s="5" t="s">
        <v>331</v>
      </c>
      <c r="Z61" s="5"/>
      <c r="AA61" s="5" t="s">
        <v>332</v>
      </c>
      <c r="AB61" s="5" t="s">
        <v>232</v>
      </c>
      <c r="AC61" s="10"/>
      <c r="AD61" s="10"/>
      <c r="AE61" s="11" t="s">
        <v>333</v>
      </c>
    </row>
    <row r="62" customFormat="false" ht="25.35" hidden="false" customHeight="false" outlineLevel="0" collapsed="false">
      <c r="A62" s="5" t="n">
        <v>61</v>
      </c>
      <c r="B62" s="5" t="s">
        <v>192</v>
      </c>
      <c r="C62" s="5" t="n">
        <v>3355</v>
      </c>
      <c r="D62" s="5" t="s">
        <v>334</v>
      </c>
      <c r="E62" s="6" t="s">
        <v>335</v>
      </c>
      <c r="F62" s="5" t="s">
        <v>76</v>
      </c>
      <c r="G62" s="5" t="s">
        <v>48</v>
      </c>
      <c r="H62" s="5" t="s">
        <v>225</v>
      </c>
      <c r="I62" s="5" t="s">
        <v>336</v>
      </c>
      <c r="J62" s="7" t="n">
        <v>583100</v>
      </c>
      <c r="K62" s="8" t="n">
        <v>46183</v>
      </c>
      <c r="L62" s="9" t="n">
        <f aca="true">IF(K62="","",TODAY()-K62)</f>
        <v>108</v>
      </c>
      <c r="M62" s="5" t="str">
        <f aca="false">IF(L62="","",IF(L62&gt;365,"365+",IF(L62&gt;180,"181-365",IF(L62&gt;90,"91-180",IF(L62&gt;30,"31-90","0-30")))))</f>
        <v>91-180</v>
      </c>
      <c r="N62" s="5" t="s">
        <v>196</v>
      </c>
      <c r="O62" s="5" t="s">
        <v>52</v>
      </c>
      <c r="P62" s="5" t="s">
        <v>53</v>
      </c>
      <c r="Q62" s="8"/>
      <c r="R62" s="8"/>
      <c r="S62" s="5" t="s">
        <v>48</v>
      </c>
      <c r="T62" s="8" t="n">
        <v>46261</v>
      </c>
      <c r="U62" s="9" t="n">
        <f aca="true">IF(T62="","",TODAY()-T62)</f>
        <v>30</v>
      </c>
      <c r="V62" s="5" t="s">
        <v>54</v>
      </c>
      <c r="W62" s="5" t="s">
        <v>70</v>
      </c>
      <c r="X62" s="5" t="s">
        <v>56</v>
      </c>
      <c r="Y62" s="5" t="s">
        <v>303</v>
      </c>
      <c r="Z62" s="5"/>
      <c r="AA62" s="5" t="s">
        <v>133</v>
      </c>
      <c r="AB62" s="5" t="s">
        <v>232</v>
      </c>
      <c r="AC62" s="10"/>
      <c r="AD62" s="10"/>
      <c r="AE62" s="11" t="s">
        <v>337</v>
      </c>
    </row>
    <row r="63" customFormat="false" ht="25.35" hidden="false" customHeight="false" outlineLevel="0" collapsed="false">
      <c r="A63" s="5" t="n">
        <v>62</v>
      </c>
      <c r="B63" s="5" t="s">
        <v>192</v>
      </c>
      <c r="C63" s="5" t="n">
        <v>3428</v>
      </c>
      <c r="D63" s="5" t="s">
        <v>338</v>
      </c>
      <c r="E63" s="6" t="s">
        <v>339</v>
      </c>
      <c r="F63" s="5" t="s">
        <v>76</v>
      </c>
      <c r="G63" s="5" t="s">
        <v>48</v>
      </c>
      <c r="H63" s="5" t="s">
        <v>49</v>
      </c>
      <c r="I63" s="5" t="s">
        <v>340</v>
      </c>
      <c r="J63" s="7" t="n">
        <v>514250</v>
      </c>
      <c r="K63" s="8" t="n">
        <v>46198</v>
      </c>
      <c r="L63" s="9" t="n">
        <f aca="true">IF(K63="","",TODAY()-K63)</f>
        <v>93</v>
      </c>
      <c r="M63" s="5" t="str">
        <f aca="false">IF(L63="","",IF(L63&gt;365,"365+",IF(L63&gt;180,"181-365",IF(L63&gt;90,"91-180",IF(L63&gt;30,"31-90","0-30")))))</f>
        <v>91-180</v>
      </c>
      <c r="N63" s="5" t="s">
        <v>196</v>
      </c>
      <c r="O63" s="5" t="s">
        <v>52</v>
      </c>
      <c r="P63" s="5" t="s">
        <v>53</v>
      </c>
      <c r="Q63" s="8"/>
      <c r="R63" s="8"/>
      <c r="S63" s="5" t="s">
        <v>48</v>
      </c>
      <c r="T63" s="8" t="n">
        <v>46261</v>
      </c>
      <c r="U63" s="9" t="n">
        <f aca="true">IF(T63="","",TODAY()-T63)</f>
        <v>30</v>
      </c>
      <c r="V63" s="5" t="s">
        <v>54</v>
      </c>
      <c r="W63" s="5" t="s">
        <v>70</v>
      </c>
      <c r="X63" s="5" t="s">
        <v>56</v>
      </c>
      <c r="Y63" s="5" t="s">
        <v>341</v>
      </c>
      <c r="Z63" s="5"/>
      <c r="AA63" s="5" t="s">
        <v>65</v>
      </c>
      <c r="AB63" s="5" t="s">
        <v>232</v>
      </c>
      <c r="AC63" s="10"/>
      <c r="AD63" s="10"/>
      <c r="AE63" s="11" t="s">
        <v>342</v>
      </c>
    </row>
    <row r="64" customFormat="false" ht="25.35" hidden="false" customHeight="false" outlineLevel="0" collapsed="false">
      <c r="A64" s="5" t="n">
        <v>63</v>
      </c>
      <c r="B64" s="5" t="s">
        <v>192</v>
      </c>
      <c r="C64" s="5" t="n">
        <v>2728</v>
      </c>
      <c r="D64" s="5" t="s">
        <v>343</v>
      </c>
      <c r="E64" s="6" t="s">
        <v>344</v>
      </c>
      <c r="F64" s="5" t="s">
        <v>47</v>
      </c>
      <c r="G64" s="5" t="s">
        <v>48</v>
      </c>
      <c r="H64" s="5" t="s">
        <v>62</v>
      </c>
      <c r="I64" s="5" t="s">
        <v>345</v>
      </c>
      <c r="J64" s="7" t="n">
        <v>649620</v>
      </c>
      <c r="K64" s="8" t="n">
        <v>46208</v>
      </c>
      <c r="L64" s="9" t="n">
        <f aca="true">IF(K64="","",TODAY()-K64)</f>
        <v>83</v>
      </c>
      <c r="M64" s="5" t="str">
        <f aca="false">IF(L64="","",IF(L64&gt;365,"365+",IF(L64&gt;180,"181-365",IF(L64&gt;90,"91-180",IF(L64&gt;30,"31-90","0-30")))))</f>
        <v>31-90</v>
      </c>
      <c r="N64" s="5" t="s">
        <v>196</v>
      </c>
      <c r="O64" s="5" t="s">
        <v>52</v>
      </c>
      <c r="P64" s="5" t="s">
        <v>53</v>
      </c>
      <c r="Q64" s="8"/>
      <c r="R64" s="8"/>
      <c r="S64" s="5" t="s">
        <v>48</v>
      </c>
      <c r="T64" s="8" t="n">
        <v>46261</v>
      </c>
      <c r="U64" s="9" t="n">
        <f aca="true">IF(T64="","",TODAY()-T64)</f>
        <v>30</v>
      </c>
      <c r="V64" s="5" t="s">
        <v>54</v>
      </c>
      <c r="W64" s="5" t="s">
        <v>70</v>
      </c>
      <c r="X64" s="5" t="s">
        <v>56</v>
      </c>
      <c r="Y64" s="5" t="s">
        <v>303</v>
      </c>
      <c r="Z64" s="5"/>
      <c r="AA64" s="5" t="s">
        <v>65</v>
      </c>
      <c r="AB64" s="5" t="s">
        <v>232</v>
      </c>
      <c r="AC64" s="10"/>
      <c r="AD64" s="10"/>
      <c r="AE64" s="11" t="s">
        <v>346</v>
      </c>
    </row>
    <row r="65" customFormat="false" ht="25.35" hidden="false" customHeight="false" outlineLevel="0" collapsed="false">
      <c r="A65" s="5" t="n">
        <v>64</v>
      </c>
      <c r="B65" s="5" t="s">
        <v>192</v>
      </c>
      <c r="C65" s="5" t="n">
        <v>3577</v>
      </c>
      <c r="D65" s="5" t="s">
        <v>347</v>
      </c>
      <c r="E65" s="6" t="s">
        <v>348</v>
      </c>
      <c r="F65" s="5" t="s">
        <v>47</v>
      </c>
      <c r="G65" s="5" t="s">
        <v>48</v>
      </c>
      <c r="H65" s="5" t="s">
        <v>62</v>
      </c>
      <c r="I65" s="5" t="s">
        <v>349</v>
      </c>
      <c r="J65" s="7" t="n">
        <v>862920</v>
      </c>
      <c r="K65" s="8" t="n">
        <v>46208</v>
      </c>
      <c r="L65" s="9" t="n">
        <f aca="true">IF(K65="","",TODAY()-K65)</f>
        <v>83</v>
      </c>
      <c r="M65" s="5" t="str">
        <f aca="false">IF(L65="","",IF(L65&gt;365,"365+",IF(L65&gt;180,"181-365",IF(L65&gt;90,"91-180",IF(L65&gt;30,"31-90","0-30")))))</f>
        <v>31-90</v>
      </c>
      <c r="N65" s="5" t="s">
        <v>196</v>
      </c>
      <c r="O65" s="5" t="s">
        <v>52</v>
      </c>
      <c r="P65" s="5" t="s">
        <v>53</v>
      </c>
      <c r="Q65" s="8" t="n">
        <v>46279</v>
      </c>
      <c r="R65" s="8" t="n">
        <v>46246</v>
      </c>
      <c r="S65" s="5" t="s">
        <v>48</v>
      </c>
      <c r="T65" s="8" t="n">
        <v>46279</v>
      </c>
      <c r="U65" s="9" t="n">
        <f aca="true">IF(T65="","",TODAY()-T65)</f>
        <v>12</v>
      </c>
      <c r="V65" s="5" t="s">
        <v>54</v>
      </c>
      <c r="W65" s="5" t="s">
        <v>70</v>
      </c>
      <c r="X65" s="5" t="s">
        <v>56</v>
      </c>
      <c r="Y65" s="5" t="s">
        <v>303</v>
      </c>
      <c r="Z65" s="5" t="s">
        <v>350</v>
      </c>
      <c r="AA65" s="5" t="s">
        <v>65</v>
      </c>
      <c r="AB65" s="5" t="s">
        <v>351</v>
      </c>
      <c r="AC65" s="10"/>
      <c r="AD65" s="10"/>
      <c r="AE65" s="11" t="s">
        <v>352</v>
      </c>
    </row>
    <row r="66" customFormat="false" ht="25.35" hidden="false" customHeight="false" outlineLevel="0" collapsed="false">
      <c r="A66" s="5" t="n">
        <v>65</v>
      </c>
      <c r="B66" s="5" t="s">
        <v>192</v>
      </c>
      <c r="C66" s="5" t="n">
        <v>3439</v>
      </c>
      <c r="D66" s="5" t="s">
        <v>353</v>
      </c>
      <c r="E66" s="6" t="s">
        <v>354</v>
      </c>
      <c r="F66" s="5" t="s">
        <v>64</v>
      </c>
      <c r="G66" s="5" t="s">
        <v>48</v>
      </c>
      <c r="H66" s="5" t="s">
        <v>62</v>
      </c>
      <c r="I66" s="5" t="s">
        <v>355</v>
      </c>
      <c r="J66" s="7" t="n">
        <v>1158120</v>
      </c>
      <c r="K66" s="8" t="n">
        <v>46210</v>
      </c>
      <c r="L66" s="9" t="n">
        <f aca="true">IF(K66="","",TODAY()-K66)</f>
        <v>81</v>
      </c>
      <c r="M66" s="5" t="str">
        <f aca="false">IF(L66="","",IF(L66&gt;365,"365+",IF(L66&gt;180,"181-365",IF(L66&gt;90,"91-180",IF(L66&gt;30,"31-90","0-30")))))</f>
        <v>31-90</v>
      </c>
      <c r="N66" s="5" t="s">
        <v>196</v>
      </c>
      <c r="O66" s="5" t="s">
        <v>52</v>
      </c>
      <c r="P66" s="5" t="s">
        <v>53</v>
      </c>
      <c r="Q66" s="8"/>
      <c r="R66" s="8"/>
      <c r="S66" s="5" t="s">
        <v>48</v>
      </c>
      <c r="T66" s="8" t="n">
        <v>46273</v>
      </c>
      <c r="U66" s="9" t="n">
        <f aca="true">IF(T66="","",TODAY()-T66)</f>
        <v>18</v>
      </c>
      <c r="V66" s="5" t="s">
        <v>54</v>
      </c>
      <c r="W66" s="5" t="s">
        <v>70</v>
      </c>
      <c r="X66" s="5" t="s">
        <v>56</v>
      </c>
      <c r="Y66" s="5" t="s">
        <v>303</v>
      </c>
      <c r="Z66" s="5"/>
      <c r="AA66" s="5" t="s">
        <v>65</v>
      </c>
      <c r="AB66" s="5" t="s">
        <v>232</v>
      </c>
      <c r="AC66" s="10"/>
      <c r="AD66" s="10"/>
      <c r="AE66" s="11" t="s">
        <v>356</v>
      </c>
    </row>
    <row r="67" customFormat="false" ht="25.35" hidden="false" customHeight="false" outlineLevel="0" collapsed="false">
      <c r="A67" s="5" t="n">
        <v>66</v>
      </c>
      <c r="B67" s="5" t="s">
        <v>192</v>
      </c>
      <c r="C67" s="5" t="n">
        <v>4834</v>
      </c>
      <c r="D67" s="5" t="s">
        <v>357</v>
      </c>
      <c r="E67" s="6" t="s">
        <v>358</v>
      </c>
      <c r="F67" s="5" t="s">
        <v>47</v>
      </c>
      <c r="G67" s="5" t="s">
        <v>48</v>
      </c>
      <c r="H67" s="5" t="s">
        <v>62</v>
      </c>
      <c r="I67" s="5" t="s">
        <v>359</v>
      </c>
      <c r="J67" s="7" t="n">
        <v>1159020</v>
      </c>
      <c r="K67" s="8" t="n">
        <v>46214</v>
      </c>
      <c r="L67" s="9" t="n">
        <f aca="true">IF(K67="","",TODAY()-K67)</f>
        <v>77</v>
      </c>
      <c r="M67" s="5" t="str">
        <f aca="false">IF(L67="","",IF(L67&gt;365,"365+",IF(L67&gt;180,"181-365",IF(L67&gt;90,"91-180",IF(L67&gt;30,"31-90","0-30")))))</f>
        <v>31-90</v>
      </c>
      <c r="N67" s="5" t="s">
        <v>196</v>
      </c>
      <c r="O67" s="5" t="s">
        <v>52</v>
      </c>
      <c r="P67" s="5" t="s">
        <v>53</v>
      </c>
      <c r="Q67" s="8"/>
      <c r="R67" s="8"/>
      <c r="S67" s="5" t="s">
        <v>48</v>
      </c>
      <c r="T67" s="8" t="n">
        <v>46259</v>
      </c>
      <c r="U67" s="9" t="n">
        <f aca="true">IF(T67="","",TODAY()-T67)</f>
        <v>32</v>
      </c>
      <c r="V67" s="5" t="s">
        <v>54</v>
      </c>
      <c r="W67" s="5" t="s">
        <v>70</v>
      </c>
      <c r="X67" s="5" t="s">
        <v>56</v>
      </c>
      <c r="Y67" s="5" t="s">
        <v>303</v>
      </c>
      <c r="Z67" s="5"/>
      <c r="AA67" s="5" t="s">
        <v>65</v>
      </c>
      <c r="AB67" s="5" t="s">
        <v>232</v>
      </c>
      <c r="AC67" s="10"/>
      <c r="AD67" s="10"/>
      <c r="AE67" s="11" t="s">
        <v>360</v>
      </c>
    </row>
    <row r="68" customFormat="false" ht="22.35" hidden="false" customHeight="false" outlineLevel="0" collapsed="false">
      <c r="A68" s="5" t="n">
        <v>67</v>
      </c>
      <c r="B68" s="5" t="s">
        <v>192</v>
      </c>
      <c r="C68" s="5" t="n">
        <v>14356</v>
      </c>
      <c r="D68" s="5" t="s">
        <v>361</v>
      </c>
      <c r="E68" s="6" t="s">
        <v>362</v>
      </c>
      <c r="F68" s="5" t="s">
        <v>47</v>
      </c>
      <c r="G68" s="5" t="s">
        <v>48</v>
      </c>
      <c r="H68" s="5" t="s">
        <v>62</v>
      </c>
      <c r="I68" s="5" t="s">
        <v>363</v>
      </c>
      <c r="J68" s="7" t="n">
        <v>694620</v>
      </c>
      <c r="K68" s="8" t="n">
        <v>46214</v>
      </c>
      <c r="L68" s="9" t="n">
        <f aca="true">IF(K68="","",TODAY()-K68)</f>
        <v>77</v>
      </c>
      <c r="M68" s="5" t="str">
        <f aca="false">IF(L68="","",IF(L68&gt;365,"365+",IF(L68&gt;180,"181-365",IF(L68&gt;90,"91-180",IF(L68&gt;30,"31-90","0-30")))))</f>
        <v>31-90</v>
      </c>
      <c r="N68" s="5" t="s">
        <v>196</v>
      </c>
      <c r="O68" s="5" t="s">
        <v>52</v>
      </c>
      <c r="P68" s="5" t="s">
        <v>53</v>
      </c>
      <c r="Q68" s="8"/>
      <c r="R68" s="8"/>
      <c r="S68" s="5" t="s">
        <v>48</v>
      </c>
      <c r="T68" s="8" t="n">
        <v>46265</v>
      </c>
      <c r="U68" s="9" t="n">
        <f aca="true">IF(T68="","",TODAY()-T68)</f>
        <v>26</v>
      </c>
      <c r="V68" s="5" t="s">
        <v>54</v>
      </c>
      <c r="W68" s="5" t="s">
        <v>70</v>
      </c>
      <c r="X68" s="5" t="s">
        <v>56</v>
      </c>
      <c r="Y68" s="5"/>
      <c r="Z68" s="5"/>
      <c r="AA68" s="5" t="s">
        <v>57</v>
      </c>
      <c r="AB68" s="5" t="s">
        <v>232</v>
      </c>
      <c r="AC68" s="10"/>
      <c r="AD68" s="10"/>
      <c r="AE68" s="11" t="s">
        <v>364</v>
      </c>
    </row>
    <row r="69" customFormat="false" ht="43.25" hidden="false" customHeight="false" outlineLevel="0" collapsed="false">
      <c r="A69" s="5" t="n">
        <v>68</v>
      </c>
      <c r="B69" s="5" t="s">
        <v>192</v>
      </c>
      <c r="C69" s="5" t="n">
        <v>2817</v>
      </c>
      <c r="D69" s="5" t="s">
        <v>365</v>
      </c>
      <c r="E69" s="6" t="s">
        <v>366</v>
      </c>
      <c r="F69" s="5" t="s">
        <v>76</v>
      </c>
      <c r="G69" s="5" t="s">
        <v>48</v>
      </c>
      <c r="H69" s="5" t="s">
        <v>62</v>
      </c>
      <c r="I69" s="5" t="s">
        <v>367</v>
      </c>
      <c r="J69" s="7" t="n">
        <v>800820</v>
      </c>
      <c r="K69" s="8" t="n">
        <v>46215</v>
      </c>
      <c r="L69" s="9" t="n">
        <f aca="true">IF(K69="","",TODAY()-K69)</f>
        <v>76</v>
      </c>
      <c r="M69" s="5" t="str">
        <f aca="false">IF(L69="","",IF(L69&gt;365,"365+",IF(L69&gt;180,"181-365",IF(L69&gt;90,"91-180",IF(L69&gt;30,"31-90","0-30")))))</f>
        <v>31-90</v>
      </c>
      <c r="N69" s="5" t="s">
        <v>196</v>
      </c>
      <c r="O69" s="5" t="s">
        <v>52</v>
      </c>
      <c r="P69" s="5" t="s">
        <v>53</v>
      </c>
      <c r="Q69" s="8"/>
      <c r="R69" s="8"/>
      <c r="S69" s="5" t="s">
        <v>48</v>
      </c>
      <c r="T69" s="8" t="n">
        <v>46272</v>
      </c>
      <c r="U69" s="9" t="n">
        <f aca="true">IF(T69="","",TODAY()-T69)</f>
        <v>19</v>
      </c>
      <c r="V69" s="5" t="s">
        <v>64</v>
      </c>
      <c r="W69" s="5" t="s">
        <v>55</v>
      </c>
      <c r="X69" s="5" t="s">
        <v>56</v>
      </c>
      <c r="Y69" s="5" t="s">
        <v>368</v>
      </c>
      <c r="Z69" s="5"/>
      <c r="AA69" s="5" t="s">
        <v>65</v>
      </c>
      <c r="AB69" s="5" t="s">
        <v>232</v>
      </c>
      <c r="AC69" s="10"/>
      <c r="AD69" s="10"/>
      <c r="AE69" s="11" t="s">
        <v>369</v>
      </c>
    </row>
    <row r="70" customFormat="false" ht="25.35" hidden="false" customHeight="false" outlineLevel="0" collapsed="false">
      <c r="A70" s="5" t="n">
        <v>69</v>
      </c>
      <c r="B70" s="5" t="s">
        <v>192</v>
      </c>
      <c r="C70" s="5" t="n">
        <v>3507</v>
      </c>
      <c r="D70" s="5" t="s">
        <v>370</v>
      </c>
      <c r="E70" s="6" t="s">
        <v>371</v>
      </c>
      <c r="F70" s="5" t="s">
        <v>76</v>
      </c>
      <c r="G70" s="5" t="s">
        <v>48</v>
      </c>
      <c r="H70" s="5" t="s">
        <v>62</v>
      </c>
      <c r="I70" s="5" t="s">
        <v>372</v>
      </c>
      <c r="J70" s="7" t="n">
        <v>809820</v>
      </c>
      <c r="K70" s="8" t="n">
        <v>46220</v>
      </c>
      <c r="L70" s="9" t="n">
        <f aca="true">IF(K70="","",TODAY()-K70)</f>
        <v>71</v>
      </c>
      <c r="M70" s="5" t="str">
        <f aca="false">IF(L70="","",IF(L70&gt;365,"365+",IF(L70&gt;180,"181-365",IF(L70&gt;90,"91-180",IF(L70&gt;30,"31-90","0-30")))))</f>
        <v>31-90</v>
      </c>
      <c r="N70" s="5" t="s">
        <v>196</v>
      </c>
      <c r="O70" s="5" t="s">
        <v>52</v>
      </c>
      <c r="P70" s="5" t="s">
        <v>53</v>
      </c>
      <c r="Q70" s="8"/>
      <c r="R70" s="8"/>
      <c r="S70" s="5" t="s">
        <v>48</v>
      </c>
      <c r="T70" s="8" t="n">
        <v>46261</v>
      </c>
      <c r="U70" s="9" t="n">
        <f aca="true">IF(T70="","",TODAY()-T70)</f>
        <v>30</v>
      </c>
      <c r="V70" s="5" t="s">
        <v>54</v>
      </c>
      <c r="W70" s="5" t="s">
        <v>70</v>
      </c>
      <c r="X70" s="5" t="s">
        <v>56</v>
      </c>
      <c r="Y70" s="5"/>
      <c r="Z70" s="5"/>
      <c r="AA70" s="5" t="s">
        <v>65</v>
      </c>
      <c r="AB70" s="5" t="s">
        <v>232</v>
      </c>
      <c r="AC70" s="10"/>
      <c r="AD70" s="10"/>
      <c r="AE70" s="11" t="s">
        <v>373</v>
      </c>
    </row>
    <row r="71" customFormat="false" ht="25.35" hidden="false" customHeight="false" outlineLevel="0" collapsed="false">
      <c r="A71" s="5" t="n">
        <v>70</v>
      </c>
      <c r="B71" s="5" t="s">
        <v>192</v>
      </c>
      <c r="C71" s="5" t="n">
        <v>12775</v>
      </c>
      <c r="D71" s="5" t="s">
        <v>374</v>
      </c>
      <c r="E71" s="6" t="s">
        <v>375</v>
      </c>
      <c r="F71" s="5" t="s">
        <v>76</v>
      </c>
      <c r="G71" s="5" t="s">
        <v>48</v>
      </c>
      <c r="H71" s="5" t="s">
        <v>62</v>
      </c>
      <c r="I71" s="5" t="s">
        <v>376</v>
      </c>
      <c r="J71" s="7" t="n">
        <v>681120</v>
      </c>
      <c r="K71" s="8" t="n">
        <v>46223</v>
      </c>
      <c r="L71" s="9" t="n">
        <f aca="true">IF(K71="","",TODAY()-K71)</f>
        <v>68</v>
      </c>
      <c r="M71" s="5" t="str">
        <f aca="false">IF(L71="","",IF(L71&gt;365,"365+",IF(L71&gt;180,"181-365",IF(L71&gt;90,"91-180",IF(L71&gt;30,"31-90","0-30")))))</f>
        <v>31-90</v>
      </c>
      <c r="N71" s="5" t="s">
        <v>196</v>
      </c>
      <c r="O71" s="5" t="s">
        <v>52</v>
      </c>
      <c r="P71" s="5" t="s">
        <v>53</v>
      </c>
      <c r="Q71" s="8"/>
      <c r="R71" s="8"/>
      <c r="S71" s="5" t="s">
        <v>48</v>
      </c>
      <c r="T71" s="8" t="n">
        <v>46275</v>
      </c>
      <c r="U71" s="9" t="n">
        <f aca="true">IF(T71="","",TODAY()-T71)</f>
        <v>16</v>
      </c>
      <c r="V71" s="5" t="s">
        <v>54</v>
      </c>
      <c r="W71" s="5" t="s">
        <v>70</v>
      </c>
      <c r="X71" s="5" t="s">
        <v>56</v>
      </c>
      <c r="Y71" s="5"/>
      <c r="Z71" s="5"/>
      <c r="AA71" s="5" t="s">
        <v>65</v>
      </c>
      <c r="AB71" s="5" t="s">
        <v>232</v>
      </c>
      <c r="AC71" s="10"/>
      <c r="AD71" s="10"/>
      <c r="AE71" s="11" t="s">
        <v>377</v>
      </c>
    </row>
    <row r="72" customFormat="false" ht="25.35" hidden="false" customHeight="false" outlineLevel="0" collapsed="false">
      <c r="A72" s="5" t="n">
        <v>71</v>
      </c>
      <c r="B72" s="5" t="s">
        <v>192</v>
      </c>
      <c r="C72" s="5" t="n">
        <v>12776</v>
      </c>
      <c r="D72" s="5" t="s">
        <v>378</v>
      </c>
      <c r="E72" s="6" t="s">
        <v>379</v>
      </c>
      <c r="F72" s="5" t="s">
        <v>47</v>
      </c>
      <c r="G72" s="5" t="s">
        <v>48</v>
      </c>
      <c r="H72" s="5" t="s">
        <v>62</v>
      </c>
      <c r="I72" s="5" t="s">
        <v>380</v>
      </c>
      <c r="J72" s="7" t="n">
        <v>695520</v>
      </c>
      <c r="K72" s="8" t="n">
        <v>46227</v>
      </c>
      <c r="L72" s="9" t="n">
        <f aca="true">IF(K72="","",TODAY()-K72)</f>
        <v>64</v>
      </c>
      <c r="M72" s="5" t="str">
        <f aca="false">IF(L72="","",IF(L72&gt;365,"365+",IF(L72&gt;180,"181-365",IF(L72&gt;90,"91-180",IF(L72&gt;30,"31-90","0-30")))))</f>
        <v>31-90</v>
      </c>
      <c r="N72" s="5" t="s">
        <v>196</v>
      </c>
      <c r="O72" s="5" t="s">
        <v>52</v>
      </c>
      <c r="P72" s="5" t="s">
        <v>53</v>
      </c>
      <c r="Q72" s="8" t="n">
        <v>46242</v>
      </c>
      <c r="R72" s="8" t="n">
        <v>46242</v>
      </c>
      <c r="S72" s="5" t="s">
        <v>48</v>
      </c>
      <c r="T72" s="8" t="n">
        <v>46244</v>
      </c>
      <c r="U72" s="9" t="n">
        <f aca="true">IF(T72="","",TODAY()-T72)</f>
        <v>47</v>
      </c>
      <c r="V72" s="5" t="s">
        <v>54</v>
      </c>
      <c r="W72" s="5" t="s">
        <v>70</v>
      </c>
      <c r="X72" s="5" t="s">
        <v>56</v>
      </c>
      <c r="Y72" s="5"/>
      <c r="Z72" s="5"/>
      <c r="AA72" s="5" t="s">
        <v>65</v>
      </c>
      <c r="AB72" s="5" t="s">
        <v>351</v>
      </c>
      <c r="AC72" s="10"/>
      <c r="AD72" s="10"/>
      <c r="AE72" s="11" t="s">
        <v>381</v>
      </c>
    </row>
    <row r="73" customFormat="false" ht="22.35" hidden="false" customHeight="false" outlineLevel="0" collapsed="false">
      <c r="A73" s="5" t="n">
        <v>72</v>
      </c>
      <c r="B73" s="5" t="s">
        <v>192</v>
      </c>
      <c r="C73" s="5" t="n">
        <v>15038</v>
      </c>
      <c r="D73" s="5" t="s">
        <v>382</v>
      </c>
      <c r="E73" s="6" t="s">
        <v>383</v>
      </c>
      <c r="F73" s="5" t="s">
        <v>47</v>
      </c>
      <c r="G73" s="5" t="s">
        <v>48</v>
      </c>
      <c r="H73" s="5" t="s">
        <v>62</v>
      </c>
      <c r="I73" s="5" t="s">
        <v>384</v>
      </c>
      <c r="J73" s="7" t="n">
        <v>689220</v>
      </c>
      <c r="K73" s="8" t="n">
        <v>46250</v>
      </c>
      <c r="L73" s="9" t="n">
        <f aca="true">IF(K73="","",TODAY()-K73)</f>
        <v>41</v>
      </c>
      <c r="M73" s="5" t="str">
        <f aca="false">IF(L73="","",IF(L73&gt;365,"365+",IF(L73&gt;180,"181-365",IF(L73&gt;90,"91-180",IF(L73&gt;30,"31-90","0-30")))))</f>
        <v>31-90</v>
      </c>
      <c r="N73" s="5" t="s">
        <v>196</v>
      </c>
      <c r="O73" s="5" t="s">
        <v>52</v>
      </c>
      <c r="P73" s="5" t="s">
        <v>53</v>
      </c>
      <c r="Q73" s="8"/>
      <c r="R73" s="8"/>
      <c r="S73" s="5" t="s">
        <v>48</v>
      </c>
      <c r="T73" s="8" t="n">
        <v>46265</v>
      </c>
      <c r="U73" s="9" t="n">
        <f aca="true">IF(T73="","",TODAY()-T73)</f>
        <v>26</v>
      </c>
      <c r="V73" s="5" t="s">
        <v>101</v>
      </c>
      <c r="W73" s="5" t="s">
        <v>55</v>
      </c>
      <c r="X73" s="5" t="s">
        <v>56</v>
      </c>
      <c r="Y73" s="5"/>
      <c r="Z73" s="5"/>
      <c r="AA73" s="5" t="s">
        <v>57</v>
      </c>
      <c r="AB73" s="5" t="s">
        <v>232</v>
      </c>
      <c r="AC73" s="10"/>
      <c r="AD73" s="10"/>
      <c r="AE73" s="11" t="s">
        <v>385</v>
      </c>
    </row>
    <row r="74" customFormat="false" ht="22.35" hidden="false" customHeight="false" outlineLevel="0" collapsed="false">
      <c r="A74" s="5" t="n">
        <v>73</v>
      </c>
      <c r="B74" s="5" t="s">
        <v>192</v>
      </c>
      <c r="C74" s="5" t="n">
        <v>14915</v>
      </c>
      <c r="D74" s="5" t="s">
        <v>386</v>
      </c>
      <c r="E74" s="6" t="s">
        <v>387</v>
      </c>
      <c r="F74" s="5" t="s">
        <v>47</v>
      </c>
      <c r="G74" s="5" t="s">
        <v>48</v>
      </c>
      <c r="H74" s="5" t="s">
        <v>62</v>
      </c>
      <c r="I74" s="5" t="s">
        <v>388</v>
      </c>
      <c r="J74" s="7" t="n">
        <v>1169820</v>
      </c>
      <c r="K74" s="8" t="n">
        <v>46258</v>
      </c>
      <c r="L74" s="9" t="n">
        <f aca="true">IF(K74="","",TODAY()-K74)</f>
        <v>33</v>
      </c>
      <c r="M74" s="5" t="str">
        <f aca="false">IF(L74="","",IF(L74&gt;365,"365+",IF(L74&gt;180,"181-365",IF(L74&gt;90,"91-180",IF(L74&gt;30,"31-90","0-30")))))</f>
        <v>31-90</v>
      </c>
      <c r="N74" s="5" t="s">
        <v>196</v>
      </c>
      <c r="O74" s="5" t="s">
        <v>52</v>
      </c>
      <c r="P74" s="5" t="s">
        <v>53</v>
      </c>
      <c r="Q74" s="8"/>
      <c r="R74" s="8"/>
      <c r="S74" s="5" t="s">
        <v>48</v>
      </c>
      <c r="T74" s="8" t="n">
        <v>46268</v>
      </c>
      <c r="U74" s="9" t="n">
        <f aca="true">IF(T74="","",TODAY()-T74)</f>
        <v>23</v>
      </c>
      <c r="V74" s="5" t="s">
        <v>101</v>
      </c>
      <c r="W74" s="5" t="s">
        <v>55</v>
      </c>
      <c r="X74" s="5" t="s">
        <v>56</v>
      </c>
      <c r="Y74" s="5"/>
      <c r="Z74" s="5"/>
      <c r="AA74" s="5" t="s">
        <v>57</v>
      </c>
      <c r="AB74" s="5" t="s">
        <v>232</v>
      </c>
      <c r="AC74" s="10"/>
      <c r="AD74" s="10"/>
      <c r="AE74" s="11" t="s">
        <v>389</v>
      </c>
    </row>
    <row r="75" customFormat="false" ht="22.35" hidden="false" customHeight="false" outlineLevel="0" collapsed="false">
      <c r="A75" s="5" t="n">
        <v>74</v>
      </c>
      <c r="B75" s="5" t="s">
        <v>390</v>
      </c>
      <c r="C75" s="5" t="n">
        <v>4647</v>
      </c>
      <c r="D75" s="5" t="s">
        <v>391</v>
      </c>
      <c r="E75" s="6" t="s">
        <v>392</v>
      </c>
      <c r="F75" s="5" t="s">
        <v>47</v>
      </c>
      <c r="G75" s="5" t="s">
        <v>48</v>
      </c>
      <c r="H75" s="5" t="s">
        <v>393</v>
      </c>
      <c r="I75" s="5" t="s">
        <v>394</v>
      </c>
      <c r="J75" s="7" t="n">
        <v>739160</v>
      </c>
      <c r="K75" s="8" t="n">
        <v>44562</v>
      </c>
      <c r="L75" s="9" t="n">
        <f aca="true">IF(K75="","",TODAY()-K75)</f>
        <v>1729</v>
      </c>
      <c r="M75" s="5" t="str">
        <f aca="false">IF(L75="","",IF(L75&gt;365,"365+",IF(L75&gt;180,"181-365",IF(L75&gt;90,"91-180",IF(L75&gt;30,"31-90","0-30")))))</f>
        <v>365+</v>
      </c>
      <c r="N75" s="5" t="s">
        <v>196</v>
      </c>
      <c r="O75" s="5" t="s">
        <v>395</v>
      </c>
      <c r="P75" s="5" t="s">
        <v>321</v>
      </c>
      <c r="Q75" s="8"/>
      <c r="R75" s="8"/>
      <c r="S75" s="5" t="s">
        <v>48</v>
      </c>
      <c r="T75" s="8" t="n">
        <v>46224</v>
      </c>
      <c r="U75" s="9" t="n">
        <f aca="true">IF(T75="","",TODAY()-T75)</f>
        <v>67</v>
      </c>
      <c r="V75" s="5" t="s">
        <v>54</v>
      </c>
      <c r="W75" s="5" t="s">
        <v>70</v>
      </c>
      <c r="X75" s="5" t="s">
        <v>56</v>
      </c>
      <c r="Y75" s="5" t="s">
        <v>396</v>
      </c>
      <c r="Z75" s="5"/>
      <c r="AA75" s="5" t="s">
        <v>57</v>
      </c>
      <c r="AB75" s="5" t="s">
        <v>397</v>
      </c>
      <c r="AC75" s="10"/>
      <c r="AD75" s="10"/>
      <c r="AE75" s="11" t="s">
        <v>398</v>
      </c>
    </row>
  </sheetData>
  <autoFilter ref="A1:AE75"/>
  <dataValidations count="1">
    <dataValidation allowBlank="true" errorStyle="stop" operator="between" showDropDown="false" showErrorMessage="false" showInputMessage="false" sqref="AC2:AC75" type="list">
      <formula1>"Still waiting – SPA/loan in progress,SPA signed – convert the deal,Fell through – mark Lost,Record fixed,Not sure"</formula1>
      <formula2>0</formula2>
    </dataValidation>
  </dataValidations>
  <hyperlinks>
    <hyperlink ref="AE2" r:id="rId1" display="https://wk.propertylab.com.my/manage/leads/68b9b165-c7f5-4456-a034-3fa26233e1f2"/>
    <hyperlink ref="AE3" r:id="rId2" display="https://wk.propertylab.com.my/manage/leads/5c46ff05-4984-4b4f-97d3-6c8e156d7705"/>
    <hyperlink ref="AE4" r:id="rId3" display="https://wk.propertylab.com.my/manage/leads/c43cecc8-7657-4dec-906d-9103b4823178"/>
    <hyperlink ref="AE5" r:id="rId4" display="https://wk.propertylab.com.my/manage/leads/e3ad7f08-dd2e-4445-a2cf-64b429e80333"/>
    <hyperlink ref="AE6" r:id="rId5" display="https://wk.propertylab.com.my/manage/leads/2143aa06-e59b-48a1-b920-b2ac2c26b0b9"/>
    <hyperlink ref="AE7" r:id="rId6" display="https://wk.propertylab.com.my/manage/leads/905c3c06-c595-443b-bf23-96f4d383c8f3"/>
    <hyperlink ref="AE8" r:id="rId7" display="https://wk.propertylab.com.my/manage/leads/6ac8e20c-95c7-414e-8613-06f86da6b56d"/>
    <hyperlink ref="AE9" r:id="rId8" display="https://wk.propertylab.com.my/manage/leads/b1c6f768-042e-41ae-a334-fa822605ef9b"/>
    <hyperlink ref="AE10" r:id="rId9" display="https://wk.propertylab.com.my/manage/leads/62f344ca-0189-4a67-bcc5-9ebafe11b908"/>
    <hyperlink ref="AE11" r:id="rId10" display="https://wk.propertylab.com.my/manage/leads/b5a5d0d6-349a-4115-b150-c952f22c16fc"/>
    <hyperlink ref="AE12" r:id="rId11" display="https://wk.propertylab.com.my/manage/leads/88b9a991-f8b5-4411-8b56-b0dc1cdd7c2d"/>
    <hyperlink ref="AE13" r:id="rId12" display="https://wk.propertylab.com.my/manage/leads/d64cf454-655d-4791-a778-1e6dec9ce1c3"/>
    <hyperlink ref="AE14" r:id="rId13" display="https://wk.propertylab.com.my/manage/leads/a3d46d24-c5c2-42a1-b061-8294f49bcd9e"/>
    <hyperlink ref="AE15" r:id="rId14" display="https://wk.propertylab.com.my/manage/leads/74657fc5-77c4-4621-a7ff-019e6d8a410b"/>
    <hyperlink ref="AE16" r:id="rId15" display="https://wk.propertylab.com.my/manage/leads/0b4f3d15-6c06-4f88-892e-e4e9ea6caf3a"/>
    <hyperlink ref="AE17" r:id="rId16" display="https://wk.propertylab.com.my/manage/leads/99905d13-3db0-44bd-8907-73f5357f5f42"/>
    <hyperlink ref="AE18" r:id="rId17" display="https://wk.propertylab.com.my/manage/leads/f88e17e8-d34d-4a2c-a327-114559164093"/>
    <hyperlink ref="AE19" r:id="rId18" display="https://wk.propertylab.com.my/manage/leads/3cb2bbef-b1ba-465e-96cd-042d6b2f9971"/>
    <hyperlink ref="AE20" r:id="rId19" display="https://wk.propertylab.com.my/manage/leads/2143aa06-e59b-48a1-b920-b2ac2c26b0b9"/>
    <hyperlink ref="AE21" r:id="rId20" display="https://wk.propertylab.com.my/manage/leads/641d90c6-df50-4697-be54-5d7b4742672a"/>
    <hyperlink ref="AE22" r:id="rId21" display="https://wk.propertylab.com.my/manage/leads/464febe4-79f3-4eb3-965e-e098dd0b5582"/>
    <hyperlink ref="AE23" r:id="rId22" display="https://wk.propertylab.com.my/manage/leads/a3b11806-53e9-4273-9169-ca43167c73c5"/>
    <hyperlink ref="AE24" r:id="rId23" display="https://wk.propertylab.com.my/manage/leads/a3b11806-53e9-4273-9169-ca43167c73c5"/>
    <hyperlink ref="AE25" r:id="rId24" display="https://wk.propertylab.com.my/manage/leads/67fd8809-7343-480e-b9b1-4259d57ba261"/>
    <hyperlink ref="AE26" r:id="rId25" display="https://wk.propertylab.com.my/manage/leads/2882d3f3-f629-4c1d-9623-b67e45e650cf"/>
    <hyperlink ref="AE27" r:id="rId26" display="https://wk.propertylab.com.my/manage/leads/e282c1f9-f58b-4e6f-a4e9-5036bdc13478"/>
    <hyperlink ref="AE28" r:id="rId27" display="https://wk.propertylab.com.my/manage/leads/12e069c5-a2c7-4768-b9d7-c12c2a583994"/>
    <hyperlink ref="AE29" r:id="rId28" display="https://wk.propertylab.com.my/manage/leads/400c878a-5f1d-431b-a62f-6890156acfc9"/>
    <hyperlink ref="AE30" r:id="rId29" display="https://wk.propertylab.com.my/manage/leads/d88a8079-048b-45c9-9302-f5adc5b033d1"/>
    <hyperlink ref="AE31" r:id="rId30" display="https://wk.propertylab.com.my/manage/leads/bd4fb0f4-05d1-4ea3-bd45-c0338f04a241"/>
    <hyperlink ref="AE32" r:id="rId31" display="https://wk.propertylab.com.my/manage/leads/39120b4d-6e82-473e-ad8b-79059e25b307"/>
    <hyperlink ref="AE33" r:id="rId32" display="https://wk.propertylab.com.my/manage/leads/529fc308-683c-43bb-a593-d7588b3cf269"/>
    <hyperlink ref="AE34" r:id="rId33" display="https://wk.propertylab.com.my/manage/leads/da90e11d-a4a5-4443-9057-5b288e860bae"/>
    <hyperlink ref="AE35" r:id="rId34" display="https://wk.propertylab.com.my/manage/leads/b214ed02-af71-4c2c-9f82-5ecfb04f4546"/>
    <hyperlink ref="AE36" r:id="rId35" display="https://wk.propertylab.com.my/manage/leads/c32c636b-c9cb-491b-968e-daac94c73260"/>
    <hyperlink ref="AE37" r:id="rId36" display="https://wk.propertylab.com.my/manage/leads/c32c636b-c9cb-491b-968e-daac94c73260"/>
    <hyperlink ref="AE38" r:id="rId37" display="https://wk.propertylab.com.my/manage/leads/c32c636b-c9cb-491b-968e-daac94c73260"/>
    <hyperlink ref="AE39" r:id="rId38" display="https://wk.propertylab.com.my/manage/leads/e6723189-befd-4e29-a970-5c055d1e1fa6"/>
    <hyperlink ref="AE40" r:id="rId39" display="https://wk.propertylab.com.my/manage/leads/84733170-ea57-48cc-b348-4f91cbca4c2b"/>
    <hyperlink ref="AE41" r:id="rId40" display="https://wk.propertylab.com.my/manage/leads/12c6c3ed-3c63-4c04-b727-982fc879e872"/>
    <hyperlink ref="AE42" r:id="rId41" display="https://wk.propertylab.com.my/manage/leads/5fb86f68-e367-4ab8-addc-7e5312b2750c"/>
    <hyperlink ref="AE43" r:id="rId42" display="https://wk.propertylab.com.my/manage/leads/6d9345a8-e9a8-45fb-a806-bb1c691923f0"/>
    <hyperlink ref="AE44" r:id="rId43" display="https://wk.propertylab.com.my/manage/leads/c88f6755-63f2-4dc2-9847-1f6ce3080b7b"/>
    <hyperlink ref="AE45" r:id="rId44" display="https://wk.propertylab.com.my/manage/leads/c421b332-343b-41b0-be8c-22a38ade3730"/>
    <hyperlink ref="AE46" r:id="rId45" display="https://wk.propertylab.com.my/manage/leads/132b8f40-a06f-4b8a-9af6-58bc65be0118"/>
    <hyperlink ref="AE47" r:id="rId46" display="https://wk.propertylab.com.my/manage/leads/f74ad803-2262-4a43-b7f2-67266b0cce94"/>
    <hyperlink ref="AE48" r:id="rId47" display="https://wk.propertylab.com.my/manage/leads/07e08f29-b48f-4b1c-8001-1579755de9c1"/>
    <hyperlink ref="AE49" r:id="rId48" display="https://wk.propertylab.com.my/manage/leads/3219df92-1c5b-460d-89e5-f7758d59ba38"/>
    <hyperlink ref="AE50" r:id="rId49" display="https://wk.propertylab.com.my/manage/leads/442eea38-88ec-48bf-b6f6-dc6ce5d75d4f"/>
    <hyperlink ref="AE51" r:id="rId50" display="https://wk.propertylab.com.my/manage/leads/0a4c32aa-ef55-41c7-99c7-35c1c34702d8"/>
    <hyperlink ref="AE52" r:id="rId51" display="https://wk.propertylab.com.my/manage/leads/1b49c5e0-17c9-45ca-8559-188f27d3153e"/>
    <hyperlink ref="AE53" r:id="rId52" display="https://wk.propertylab.com.my/manage/leads/a81e8c05-6743-4dad-9fed-ddc30f5a653d"/>
    <hyperlink ref="AE54" r:id="rId53" display="https://wk.propertylab.com.my/manage/leads/bc594abe-c8ee-4a65-985e-b057896d84da"/>
    <hyperlink ref="AE55" r:id="rId54" display="https://wk.propertylab.com.my/manage/leads/bcb0e7ae-5f2a-436e-bdbf-736236d9e6f5"/>
    <hyperlink ref="AE56" r:id="rId55" display="https://wk.propertylab.com.my/manage/leads/2746b296-7815-461b-86bf-72fde7109f9a"/>
    <hyperlink ref="AE57" r:id="rId56" display="https://wk.propertylab.com.my/manage/leads/c9c6b9c7-923c-4219-bccc-a9adca932b80"/>
    <hyperlink ref="AE58" r:id="rId57" display="https://wk.propertylab.com.my/manage/leads/6c5e0b95-c2c9-4b45-88cb-91923db46d77"/>
    <hyperlink ref="AE59" r:id="rId58" display="https://wk.propertylab.com.my/manage/leads/6c5e0b95-c2c9-4b45-88cb-91923db46d77"/>
    <hyperlink ref="AE60" r:id="rId59" display="https://wk.propertylab.com.my/manage/leads/4892cb28-4e02-410b-abfe-dca589ebafd7"/>
    <hyperlink ref="AE61" r:id="rId60" display="https://wk.propertylab.com.my/manage/leads/571ceb3b-f235-42a9-bc6a-a09f9490afd0"/>
    <hyperlink ref="AE62" r:id="rId61" display="https://wk.propertylab.com.my/manage/leads/cecd422c-e6b7-4ca7-92e8-0464c4c09025"/>
    <hyperlink ref="AE63" r:id="rId62" display="https://wk.propertylab.com.my/manage/leads/817e4dba-a74a-4763-af08-9cb44b7efc4a"/>
    <hyperlink ref="AE64" r:id="rId63" display="https://wk.propertylab.com.my/manage/leads/2b87c372-f2ec-4352-92e9-78d033f08f65"/>
    <hyperlink ref="AE65" r:id="rId64" display="https://wk.propertylab.com.my/manage/leads/30999877-01c3-4d30-ba9e-fe5a758a7acf"/>
    <hyperlink ref="AE66" r:id="rId65" display="https://wk.propertylab.com.my/manage/leads/b9f61c63-9718-480c-83ca-cba7bb6d0c9e"/>
    <hyperlink ref="AE67" r:id="rId66" display="https://wk.propertylab.com.my/manage/leads/31d6e1ff-9450-44eb-a8f1-a5b6d9034d0b"/>
    <hyperlink ref="AE68" r:id="rId67" display="https://wk.propertylab.com.my/manage/leads/3fa45ccc-c382-4ef6-b3fe-68592790eb7e"/>
    <hyperlink ref="AE69" r:id="rId68" display="https://wk.propertylab.com.my/manage/leads/8037afe3-8f0b-4480-899c-701786afa00a"/>
    <hyperlink ref="AE70" r:id="rId69" display="https://wk.propertylab.com.my/manage/leads/8a93e2e6-81d5-4ff6-bfa3-ee4ab1d1fc99"/>
    <hyperlink ref="AE71" r:id="rId70" display="https://wk.propertylab.com.my/manage/leads/44a34a5e-2149-45e0-8edc-59becd4da439"/>
    <hyperlink ref="AE72" r:id="rId71" display="https://wk.propertylab.com.my/manage/leads/2eaf939f-06ff-47f2-9429-d76f989c9489"/>
    <hyperlink ref="AE73" r:id="rId72" display="https://wk.propertylab.com.my/manage/leads/b7186261-508d-4df7-9ef6-846a9c5b84d2"/>
    <hyperlink ref="AE74" r:id="rId73" display="https://wk.propertylab.com.my/manage/leads/55c94394-5a95-4130-8146-38a9bfa8355e"/>
    <hyperlink ref="AE75" r:id="rId74" display="https://wk.propertylab.com.my/manage/leads/66a09b7c-5d9a-4438-a215-2491476c22e9"/>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7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4"/>
  </cols>
  <sheetData>
    <row r="1" customFormat="false" ht="15" hidden="false" customHeight="false" outlineLevel="0" collapsed="false">
      <c r="A1" s="12" t="s">
        <v>399</v>
      </c>
    </row>
    <row r="3" customFormat="false" ht="15" hidden="false" customHeight="false" outlineLevel="0" collapsed="false">
      <c r="A3" s="13" t="s">
        <v>14</v>
      </c>
      <c r="B3" s="13" t="s">
        <v>400</v>
      </c>
    </row>
    <row r="4" customFormat="false" ht="15" hidden="false" customHeight="false" outlineLevel="0" collapsed="false">
      <c r="A4" s="14" t="s">
        <v>44</v>
      </c>
      <c r="B4" s="14" t="n">
        <f aca="false">COUNTIF('Pending bookings'!$B$2:$B$75,A4)</f>
        <v>29</v>
      </c>
    </row>
    <row r="5" customFormat="false" ht="15" hidden="false" customHeight="false" outlineLevel="0" collapsed="false">
      <c r="A5" s="14" t="s">
        <v>192</v>
      </c>
      <c r="B5" s="14" t="n">
        <f aca="false">COUNTIF('Pending bookings'!$B$2:$B$75,A5)</f>
        <v>44</v>
      </c>
    </row>
    <row r="6" customFormat="false" ht="15" hidden="false" customHeight="false" outlineLevel="0" collapsed="false">
      <c r="A6" s="14" t="s">
        <v>390</v>
      </c>
      <c r="B6" s="14" t="n">
        <f aca="false">COUNTIF('Pending bookings'!$B$2:$B$75,A6)</f>
        <v>1</v>
      </c>
    </row>
    <row r="7" customFormat="false" ht="15" hidden="false" customHeight="false" outlineLevel="0" collapsed="false">
      <c r="A7" s="15" t="s">
        <v>401</v>
      </c>
      <c r="B7" s="15" t="n">
        <f aca="false">SUM(B4:B6)</f>
        <v>74</v>
      </c>
    </row>
    <row r="9" customFormat="false" ht="15" hidden="false" customHeight="false" outlineLevel="0" collapsed="false">
      <c r="A9" s="13" t="s">
        <v>402</v>
      </c>
      <c r="B9" s="13" t="s">
        <v>400</v>
      </c>
    </row>
    <row r="10" customFormat="false" ht="15" hidden="false" customHeight="false" outlineLevel="0" collapsed="false">
      <c r="A10" s="14" t="s">
        <v>403</v>
      </c>
      <c r="B10" s="14" t="n">
        <f aca="false">COUNTIF('Pending bookings'!$M$2:$M$75,A10)</f>
        <v>4</v>
      </c>
    </row>
    <row r="11" customFormat="false" ht="15" hidden="false" customHeight="false" outlineLevel="0" collapsed="false">
      <c r="A11" s="14" t="s">
        <v>404</v>
      </c>
      <c r="B11" s="14" t="n">
        <f aca="false">COUNTIF('Pending bookings'!$M$2:$M$75,A11)</f>
        <v>19</v>
      </c>
    </row>
    <row r="12" customFormat="false" ht="15" hidden="false" customHeight="false" outlineLevel="0" collapsed="false">
      <c r="A12" s="14" t="s">
        <v>405</v>
      </c>
      <c r="B12" s="14" t="n">
        <f aca="false">COUNTIF('Pending bookings'!$M$2:$M$75,A12)</f>
        <v>40</v>
      </c>
    </row>
    <row r="13" customFormat="false" ht="15" hidden="false" customHeight="false" outlineLevel="0" collapsed="false">
      <c r="A13" s="14" t="s">
        <v>406</v>
      </c>
      <c r="B13" s="14" t="n">
        <f aca="false">COUNTIF('Pending bookings'!$M$2:$M$75,A13)</f>
        <v>0</v>
      </c>
    </row>
    <row r="14" customFormat="false" ht="15" hidden="false" customHeight="false" outlineLevel="0" collapsed="false">
      <c r="A14" s="14" t="s">
        <v>407</v>
      </c>
      <c r="B14" s="14" t="n">
        <f aca="false">COUNTIF('Pending bookings'!$M$2:$M$75,A14)</f>
        <v>1</v>
      </c>
    </row>
    <row r="15" customFormat="false" ht="15" hidden="false" customHeight="false" outlineLevel="0" collapsed="false">
      <c r="A15" s="15" t="s">
        <v>401</v>
      </c>
      <c r="B15" s="15" t="n">
        <f aca="false">SUM(B10:B14)</f>
        <v>64</v>
      </c>
    </row>
    <row r="17" customFormat="false" ht="15" hidden="false" customHeight="false" outlineLevel="0" collapsed="false">
      <c r="A17" s="13" t="s">
        <v>18</v>
      </c>
      <c r="B17" s="13" t="s">
        <v>400</v>
      </c>
    </row>
    <row r="18" customFormat="false" ht="15" hidden="false" customHeight="false" outlineLevel="0" collapsed="false">
      <c r="A18" s="14" t="s">
        <v>47</v>
      </c>
      <c r="B18" s="14" t="n">
        <f aca="false">COUNTIF('Pending bookings'!$F$2:$F$75,A18)</f>
        <v>47</v>
      </c>
    </row>
    <row r="19" customFormat="false" ht="15" hidden="false" customHeight="false" outlineLevel="0" collapsed="false">
      <c r="A19" s="14" t="s">
        <v>76</v>
      </c>
      <c r="B19" s="14" t="n">
        <f aca="false">COUNTIF('Pending bookings'!$F$2:$F$75,A19)</f>
        <v>13</v>
      </c>
    </row>
    <row r="20" customFormat="false" ht="15" hidden="false" customHeight="false" outlineLevel="0" collapsed="false">
      <c r="A20" s="14" t="s">
        <v>101</v>
      </c>
      <c r="B20" s="14" t="n">
        <f aca="false">COUNTIF('Pending bookings'!$F$2:$F$75,A20)</f>
        <v>7</v>
      </c>
    </row>
    <row r="21" customFormat="false" ht="15" hidden="false" customHeight="false" outlineLevel="0" collapsed="false">
      <c r="A21" s="14" t="s">
        <v>64</v>
      </c>
      <c r="B21" s="14" t="n">
        <f aca="false">COUNTIF('Pending bookings'!$F$2:$F$75,A21)</f>
        <v>7</v>
      </c>
    </row>
    <row r="22" customFormat="false" ht="15" hidden="false" customHeight="false" outlineLevel="0" collapsed="false">
      <c r="A22" s="15" t="s">
        <v>401</v>
      </c>
      <c r="B22" s="15" t="n">
        <f aca="false">SUM(B18:B21)</f>
        <v>74</v>
      </c>
    </row>
    <row r="24" customFormat="false" ht="15" hidden="false" customHeight="false" outlineLevel="0" collapsed="false">
      <c r="A24" s="13" t="s">
        <v>20</v>
      </c>
      <c r="B24" s="13" t="s">
        <v>400</v>
      </c>
    </row>
    <row r="25" customFormat="false" ht="15" hidden="false" customHeight="false" outlineLevel="0" collapsed="false">
      <c r="A25" s="14" t="s">
        <v>49</v>
      </c>
      <c r="B25" s="14" t="n">
        <f aca="false">COUNTIF('Pending bookings'!$H$2:$H$75,A25)</f>
        <v>37</v>
      </c>
    </row>
    <row r="26" customFormat="false" ht="15" hidden="false" customHeight="false" outlineLevel="0" collapsed="false">
      <c r="A26" s="14" t="s">
        <v>62</v>
      </c>
      <c r="B26" s="14" t="n">
        <f aca="false">COUNTIF('Pending bookings'!$H$2:$H$75,A26)</f>
        <v>30</v>
      </c>
    </row>
    <row r="27" customFormat="false" ht="15" hidden="false" customHeight="false" outlineLevel="0" collapsed="false">
      <c r="A27" s="14" t="s">
        <v>225</v>
      </c>
      <c r="B27" s="14" t="n">
        <f aca="false">COUNTIF('Pending bookings'!$H$2:$H$75,A27)</f>
        <v>3</v>
      </c>
    </row>
    <row r="28" customFormat="false" ht="15" hidden="false" customHeight="false" outlineLevel="0" collapsed="false">
      <c r="A28" s="14" t="s">
        <v>218</v>
      </c>
      <c r="B28" s="14" t="n">
        <f aca="false">COUNTIF('Pending bookings'!$H$2:$H$75,A28)</f>
        <v>1</v>
      </c>
    </row>
    <row r="29" customFormat="false" ht="15" hidden="false" customHeight="false" outlineLevel="0" collapsed="false">
      <c r="A29" s="14" t="s">
        <v>227</v>
      </c>
      <c r="B29" s="14" t="n">
        <f aca="false">COUNTIF('Pending bookings'!$H$2:$H$75,A29)</f>
        <v>1</v>
      </c>
    </row>
    <row r="30" customFormat="false" ht="15" hidden="false" customHeight="false" outlineLevel="0" collapsed="false">
      <c r="A30" s="14" t="s">
        <v>301</v>
      </c>
      <c r="B30" s="14" t="n">
        <f aca="false">COUNTIF('Pending bookings'!$H$2:$H$75,A30)</f>
        <v>1</v>
      </c>
    </row>
    <row r="31" customFormat="false" ht="15" hidden="false" customHeight="false" outlineLevel="0" collapsed="false">
      <c r="A31" s="14" t="s">
        <v>393</v>
      </c>
      <c r="B31" s="14" t="n">
        <f aca="false">COUNTIF('Pending bookings'!$H$2:$H$75,A31)</f>
        <v>1</v>
      </c>
    </row>
    <row r="32" customFormat="false" ht="15" hidden="false" customHeight="false" outlineLevel="0" collapsed="false">
      <c r="A32" s="15" t="s">
        <v>401</v>
      </c>
      <c r="B32" s="15" t="n">
        <f aca="false">SUM(B25:B31)</f>
        <v>74</v>
      </c>
    </row>
    <row r="34" customFormat="false" ht="15" hidden="false" customHeight="false" outlineLevel="0" collapsed="false">
      <c r="A34" s="13" t="s">
        <v>35</v>
      </c>
      <c r="B34" s="13" t="s">
        <v>400</v>
      </c>
    </row>
    <row r="35" customFormat="false" ht="15" hidden="false" customHeight="false" outlineLevel="0" collapsed="false">
      <c r="A35" s="14" t="s">
        <v>70</v>
      </c>
      <c r="B35" s="14" t="n">
        <f aca="false">COUNTIF('Pending bookings'!$W$2:$W$75,A35)</f>
        <v>59</v>
      </c>
    </row>
    <row r="36" customFormat="false" ht="15" hidden="false" customHeight="false" outlineLevel="0" collapsed="false">
      <c r="A36" s="14" t="s">
        <v>55</v>
      </c>
      <c r="B36" s="14" t="n">
        <f aca="false">COUNTIF('Pending bookings'!$W$2:$W$75,A36)</f>
        <v>15</v>
      </c>
    </row>
    <row r="37" customFormat="false" ht="15" hidden="false" customHeight="false" outlineLevel="0" collapsed="false">
      <c r="A37" s="15" t="s">
        <v>401</v>
      </c>
      <c r="B37" s="15" t="n">
        <f aca="false">SUM(B35:B36)</f>
        <v>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2026-09-26T05:48:47Z</dcterms:created>
  <dc:creator>openpyxl</dc:creator>
  <dc:description/>
  <dc:language>en-US</dc:language>
  <cp:lastModifiedBy/>
  <dcterms:modified xsi:type="dcterms:W3CDTF">2026-09-26T05:48:48Z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